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30" windowWidth="9720" windowHeight="11640" activeTab="5"/>
  </bookViews>
  <sheets>
    <sheet name="дод2" sheetId="2" r:id="rId1"/>
    <sheet name="дод3" sheetId="3" r:id="rId2"/>
    <sheet name="дод4" sheetId="4" r:id="rId3"/>
    <sheet name="дод5" sheetId="6" r:id="rId4"/>
    <sheet name="дод6" sheetId="5" r:id="rId5"/>
    <sheet name="дод7" sheetId="7" r:id="rId6"/>
  </sheets>
  <calcPr calcId="145621"/>
</workbook>
</file>

<file path=xl/calcChain.xml><?xml version="1.0" encoding="utf-8"?>
<calcChain xmlns="http://schemas.openxmlformats.org/spreadsheetml/2006/main">
  <c r="J23" i="7" l="1"/>
  <c r="I23" i="7"/>
  <c r="I12" i="7"/>
  <c r="H12" i="7"/>
  <c r="G12" i="7"/>
  <c r="I17" i="5" l="1"/>
  <c r="O62" i="3" l="1"/>
  <c r="J15" i="3"/>
  <c r="J62" i="3"/>
  <c r="P15" i="3"/>
  <c r="P58" i="3" l="1"/>
  <c r="J58" i="3"/>
  <c r="K58" i="3"/>
  <c r="K41" i="3"/>
  <c r="K15" i="3"/>
  <c r="K62" i="3"/>
  <c r="H23" i="7" l="1"/>
  <c r="H33" i="7" s="1"/>
  <c r="J29" i="7"/>
  <c r="J12" i="7"/>
  <c r="J33" i="7" s="1"/>
  <c r="I33" i="7"/>
  <c r="G23" i="7"/>
  <c r="G29" i="7"/>
  <c r="G33" i="7" s="1"/>
  <c r="F62" i="3" l="1"/>
  <c r="H62" i="3"/>
  <c r="G62" i="3"/>
  <c r="P41" i="3" l="1"/>
  <c r="P62" i="3" s="1"/>
  <c r="E58" i="3"/>
  <c r="E41" i="3"/>
  <c r="E62" i="3" s="1"/>
  <c r="C21" i="2" l="1"/>
  <c r="C20" i="2"/>
  <c r="C19" i="2"/>
  <c r="C18" i="2"/>
  <c r="C16" i="2"/>
  <c r="C15" i="2"/>
  <c r="C14" i="2"/>
  <c r="C13" i="2"/>
</calcChain>
</file>

<file path=xl/sharedStrings.xml><?xml version="1.0" encoding="utf-8"?>
<sst xmlns="http://schemas.openxmlformats.org/spreadsheetml/2006/main" count="532" uniqueCount="235">
  <si>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</si>
  <si>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</si>
  <si>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</si>
  <si>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</si>
  <si>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</si>
  <si>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</si>
  <si>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</si>
  <si>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</si>
  <si>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</si>
  <si>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</si>
  <si>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</si>
  <si>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</si>
  <si>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</si>
  <si>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</si>
  <si>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</si>
  <si>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</si>
  <si>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</si>
  <si>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</si>
  <si>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</si>
  <si>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</si>
  <si>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Додаток 2</t>
  </si>
  <si>
    <t>ФІНАНСУВАННЯ_x000D_
селищного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</si>
  <si>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</si>
  <si>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</si>
  <si>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</si>
  <si>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</si>
  <si>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</si>
  <si>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</si>
  <si>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</si>
  <si>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</si>
  <si>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</si>
  <si>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Додаток 3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</si>
  <si>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</si>
  <si>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</si>
  <si>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</si>
  <si>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</si>
  <si>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</si>
  <si>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</si>
  <si>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</si>
  <si>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</si>
  <si>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</si>
  <si>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</si>
  <si>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</si>
  <si>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</si>
  <si>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</si>
  <si>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</si>
  <si>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</si>
  <si>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</si>
  <si>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</si>
  <si>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</si>
  <si>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</si>
  <si>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</si>
  <si>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</si>
  <si>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</si>
  <si>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</si>
  <si>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</si>
  <si>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0112020</t>
  </si>
  <si>
    <t>2020</t>
  </si>
  <si>
    <t>0732</t>
  </si>
  <si>
    <t>Спеціалізована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</si>
  <si>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</si>
  <si>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</si>
  <si>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</si>
  <si>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</si>
  <si>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0112144</t>
  </si>
  <si>
    <t>2144</t>
  </si>
  <si>
    <t>0763</t>
  </si>
  <si>
    <t>Централізовані заходи з лікування хворих на цукровий та нецукровий діабет</t>
  </si>
  <si>
    <t>у тому числі за рахунок субвенції з місцевого бюджету на здійснення переданих видатків у сфері охорони здоров`я за рахунок коштів медичної субвенції,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</si>
  <si>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</si>
  <si>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</si>
  <si>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</si>
  <si>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</si>
  <si>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0113112</t>
  </si>
  <si>
    <t>3112</t>
  </si>
  <si>
    <t>1040</t>
  </si>
  <si>
    <t>Заходи державної політики з питань дітей та їх соціального захисту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</si>
  <si>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</si>
  <si>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</si>
  <si>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</si>
  <si>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</si>
  <si>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</si>
  <si>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</si>
  <si>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</si>
  <si>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</si>
  <si>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0118340</t>
  </si>
  <si>
    <t>8340</t>
  </si>
  <si>
    <t>0540</t>
  </si>
  <si>
    <t>Природоохоронні заходи за рахунок цільових фондів</t>
  </si>
  <si>
    <t>9770</t>
  </si>
  <si>
    <t>Інші субвенції з місцевого бюджету</t>
  </si>
  <si>
    <t>0600000</t>
  </si>
  <si>
    <t>Відділ освіти, культури, молоді та спорту Смолінської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</si>
  <si>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</si>
  <si>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</si>
  <si>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</si>
  <si>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</si>
  <si>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</si>
  <si>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</si>
  <si>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</si>
  <si>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</si>
  <si>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</si>
  <si>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</si>
  <si>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</si>
  <si>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</si>
  <si>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</si>
  <si>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</si>
  <si>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</si>
  <si>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</si>
  <si>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</si>
  <si>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</si>
  <si>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</si>
  <si>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</si>
  <si>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спеціальної освіти мистецькими школами</t>
  </si>
  <si>
    <t>0611151</t>
  </si>
  <si>
    <t>1151</t>
  </si>
  <si>
    <t>0990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</si>
  <si>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</si>
  <si>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</si>
  <si>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</si>
  <si>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</si>
  <si>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</si>
  <si>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</si>
  <si>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</si>
  <si>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</si>
  <si>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</si>
  <si>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</si>
  <si>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</si>
  <si>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</si>
  <si>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</si>
  <si>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</si>
  <si>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</si>
  <si>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3700000</t>
  </si>
  <si>
    <t>Фінансовий відділ Смолінської селищної ради</t>
  </si>
  <si>
    <t>3710000</t>
  </si>
  <si>
    <t>3710160</t>
  </si>
  <si>
    <t>УСЬОГО</t>
  </si>
  <si>
    <t>Додаток 4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</si>
  <si>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</si>
  <si>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</si>
  <si>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</si>
  <si>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</si>
  <si>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</si>
  <si>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</si>
  <si>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</si>
  <si>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</si>
  <si>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 xml:space="preserve"> </t>
  </si>
  <si>
    <t>х</t>
  </si>
  <si>
    <t>Додаток 6</t>
  </si>
  <si>
    <t>коштів бюджету розвитку на здійснення заходів із будівництва, реконструкції і реставрації об'єктів виробничої,</t>
  </si>
  <si>
    <t>комунікаційної та соціальної інфраструктури за об'єктами у 2021 році</t>
  </si>
  <si>
    <t>Найменування об'єкта будівництва /вид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</si>
  <si>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</si>
  <si>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</si>
  <si>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</si>
  <si>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</si>
  <si>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</si>
  <si>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</si>
  <si>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</si>
  <si>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</si>
  <si>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</si>
  <si>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</si>
  <si>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</si>
  <si>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</si>
  <si>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</si>
  <si>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</si>
  <si>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</si>
  <si>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</si>
  <si>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</si>
  <si>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</si>
  <si>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</si>
  <si>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</si>
  <si>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</si>
  <si>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</si>
  <si>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</si>
  <si>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</si>
  <si>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Районний бюджет Новоукраїнського району</t>
  </si>
  <si>
    <t>Додаток 7</t>
  </si>
  <si>
    <t>Розподіл витрат місцевого бюджету на реалізацію місцевих/регіональних програм у 2021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</si>
  <si>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</si>
  <si>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</si>
  <si>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</si>
  <si>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</si>
  <si>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 xml:space="preserve">	Програма розвитку медичної допомоги та стимулів для медичних працівників Смолінської об’єднаної територіальної громади на 2019 – 2023 роки</t>
  </si>
  <si>
    <t xml:space="preserve">Рішення сесії Смолінської селищної ради від 18 грудня 2020 року № 35 </t>
  </si>
  <si>
    <t>Програма підтримки та розвитку комунального некомерційного підприємства «Смолінський центр первинної медико-санітарної допомоги» Смолінської селищної ради  на період 2020 -2022 роки</t>
  </si>
  <si>
    <t>Рішення сесії Смолінської селищної ради від 10 квітня 2020 року № 429</t>
  </si>
  <si>
    <t xml:space="preserve">	Програма соціальної підтримки дітей Смолінської селищної територіальної громади на 2021 рік</t>
  </si>
  <si>
    <t>Рішення сесії Смолінської селищної ради від 18 грудня 2020 року № 35</t>
  </si>
  <si>
    <t>Комплексна програма соціальної підтримки  учасників АТО на 2021 – 2023 роки Смолінської селищної територіальної громади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</si>
  <si>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2021-2023 рік</t>
  </si>
  <si>
    <t>Програма соціального захисту малозабезпечених верств населення Смолінської селищної територіальної громади на 2021-2023 роки</t>
  </si>
  <si>
    <t>Програма економічного і соціального розвитку Смолінської селищної територіальної громади на 2021-2023 роки</t>
  </si>
  <si>
    <t>Програма охорони навколишнього природного середовища Смолінської об’єднаної територіальної громади на 2019 – 2023 роки</t>
  </si>
  <si>
    <t xml:space="preserve">Рішення сесії Смолінської селищної ради від 21 грудня 2018 року № 223 </t>
  </si>
  <si>
    <t xml:space="preserve">	Комплексна цільова програма для пільгових категорій населення Смолінської селищної територіальної громади  на 2021-2023 роки</t>
  </si>
  <si>
    <t>Програма призначення і виплати компенсацій фізичним особам, які надають соціальні послуги на 2021 – 2023 роки</t>
  </si>
  <si>
    <t>Вiддiл освiти, культури, молодi та спорту Смолiнської селищної ради</t>
  </si>
  <si>
    <t>Комплексна програма розвитку освіти Смолінської селищної територіальної громади на 2021-2025 роки</t>
  </si>
  <si>
    <t>Програма розвитку культури Смолінської селищної територіальної громади на 2021 рік</t>
  </si>
  <si>
    <t>3719770</t>
  </si>
  <si>
    <t>Фінансовий відділ Смолiнської селищної ради</t>
  </si>
  <si>
    <t>організація та проведення громадських робіт</t>
  </si>
  <si>
    <t>Будівництво інших обєктів комунальної власності</t>
  </si>
  <si>
    <t>Будівництво освітніх установ та закладів</t>
  </si>
  <si>
    <t xml:space="preserve">у т.ч.за рахунок залишку коштів який склався на 01.01.2021 р. додаткової дотації з місцевого бюджету на здійснення переданих з державного бюджету видатків </t>
  </si>
  <si>
    <t>у т. ч. за рахунок вільного залишку коштів , який склався на 01.01.2021 р.</t>
  </si>
  <si>
    <t>у т.ч. за рахунок залишку коштів , який склався на 01.01,2021 р.</t>
  </si>
  <si>
    <t xml:space="preserve">за рахунок залишку коштів , який склався на 01.01.2021 р. за освітньою субвенцією </t>
  </si>
  <si>
    <t>у .т.ч. за рахунок вільного залишку коштів на 01.01 2021 р.</t>
  </si>
  <si>
    <t>у тому числі за рахунок вільного залишку коштів на 01.01. 2021 р.</t>
  </si>
  <si>
    <t xml:space="preserve">бюджет Маловисківської ОТГ </t>
  </si>
  <si>
    <t>придбання житла</t>
  </si>
  <si>
    <t xml:space="preserve">Відділ освіти, культури, молоді та спорту </t>
  </si>
  <si>
    <t>капітальний ремонт</t>
  </si>
  <si>
    <t>ЗМІНИ ДО РОЗПОДІЛУ ВИДАТКІВ</t>
  </si>
  <si>
    <t>районного бюджету на 2020 рік</t>
  </si>
  <si>
    <t>Субвенція з місцевого бюджету на здійснення природоохоронних заходів</t>
  </si>
  <si>
    <t>0117693</t>
  </si>
  <si>
    <t>0116082</t>
  </si>
  <si>
    <t>0610</t>
  </si>
  <si>
    <t>0490</t>
  </si>
  <si>
    <t>Інші заходи,  повязані з економічною діяльністю</t>
  </si>
  <si>
    <t>`0117130</t>
  </si>
  <si>
    <t>Здійснення заходів із землеустрою</t>
  </si>
  <si>
    <t>0617321</t>
  </si>
  <si>
    <t>0443</t>
  </si>
  <si>
    <t>проектні роботи</t>
  </si>
  <si>
    <t>Субвенція з місцевого бюджету обласному бюджету на здійснення природоохоронних заходів(  співфінансування проекту «Реконструкція КНС – 1 по вул.Шевченка , 1б с. Березівка Маловисківського району Кіровоградської області. Коригування»</t>
  </si>
  <si>
    <t>реконструкція</t>
  </si>
  <si>
    <t>`0610</t>
  </si>
  <si>
    <t>`0421</t>
  </si>
  <si>
    <t>`0116082</t>
  </si>
  <si>
    <t>`0617321</t>
  </si>
  <si>
    <t>`0443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</si>
</sst>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8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Alignment="1"/>
    <xf numFmtId="0" fontId="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/>
    </xf>
    <xf numFmtId="164" fontId="0" fillId="0" borderId="14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Continuous" vertical="center"/>
    </xf>
    <xf numFmtId="164" fontId="1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 wrapText="1"/>
    </xf>
    <xf numFmtId="164" fontId="0" fillId="0" borderId="1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quotePrefix="1" applyFont="1" applyAlignment="1">
      <alignment horizontal="center"/>
    </xf>
    <xf numFmtId="0" fontId="0" fillId="0" borderId="2" xfId="0" applyBorder="1"/>
    <xf numFmtId="0" fontId="0" fillId="2" borderId="2" xfId="0" applyFill="1" applyBorder="1"/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1" fillId="2" borderId="2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0" xfId="0"/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0" xfId="0"/>
    <xf numFmtId="0" fontId="0" fillId="0" borderId="0" xfId="0"/>
    <xf numFmtId="0" fontId="1" fillId="0" borderId="2" xfId="0" applyFont="1" applyBorder="1" applyAlignment="1">
      <alignment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0" fontId="0" fillId="0" borderId="0" xfId="0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2" borderId="2" xfId="0" applyNumberFormat="1" applyFill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/>
    </xf>
    <xf numFmtId="0" fontId="0" fillId="0" borderId="2" xfId="0" quotePrefix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4" fontId="0" fillId="0" borderId="2" xfId="0" applyNumberFormat="1" applyFont="1" applyBorder="1" applyAlignment="1">
      <alignment vertical="center" wrapText="1"/>
    </xf>
    <xf numFmtId="0" fontId="0" fillId="0" borderId="0" xfId="0"/>
    <xf numFmtId="3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49" fontId="8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/>
    <xf numFmtId="1" fontId="0" fillId="0" borderId="2" xfId="0" quotePrefix="1" applyNumberForma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3" fontId="0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2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horizontal="right" wrapText="1"/>
    </xf>
    <xf numFmtId="0" fontId="6" fillId="0" borderId="0" xfId="0" quotePrefix="1" applyFont="1" applyAlignment="1">
      <alignment horizontal="left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D3" sqref="D3:F3"/>
    </sheetView>
  </sheetViews>
  <sheetFormatPr defaultRowHeight="12.75" x14ac:dyDescent="0.2"/>
  <cols>
    <col min="1" max="1" width="11.28515625" customWidth="1"/>
    <col min="2" max="2" width="41.140625" customWidth="1"/>
    <col min="3" max="3" width="14.7109375" customWidth="1"/>
    <col min="4" max="6" width="14.28515625" customWidth="1"/>
  </cols>
  <sheetData>
    <row r="1" spans="1:6" x14ac:dyDescent="0.2">
      <c r="D1" t="s">
        <v>20</v>
      </c>
    </row>
    <row r="2" spans="1:6" x14ac:dyDescent="0.2">
      <c r="D2" t="s">
        <v>18</v>
      </c>
    </row>
    <row r="3" spans="1:6" ht="28.9" customHeight="1" x14ac:dyDescent="0.2">
      <c r="D3" s="143" t="s">
        <v>19</v>
      </c>
      <c r="E3" s="143"/>
      <c r="F3" s="143"/>
    </row>
    <row r="5" spans="1:6" ht="25.5" customHeight="1" x14ac:dyDescent="0.2">
      <c r="A5" s="144" t="s">
        <v>21</v>
      </c>
      <c r="B5" s="145"/>
      <c r="C5" s="145"/>
      <c r="D5" s="145"/>
      <c r="E5" s="145"/>
      <c r="F5" s="145"/>
    </row>
    <row r="6" spans="1:6" ht="25.5" customHeight="1" x14ac:dyDescent="0.2">
      <c r="A6" s="14" t="s">
        <v>16</v>
      </c>
      <c r="B6" s="15"/>
      <c r="C6" s="15"/>
      <c r="D6" s="15"/>
      <c r="E6" s="15"/>
      <c r="F6" s="15"/>
    </row>
    <row r="7" spans="1:6" x14ac:dyDescent="0.2">
      <c r="A7" s="13" t="s">
        <v>17</v>
      </c>
      <c r="F7" s="1" t="s">
        <v>0</v>
      </c>
    </row>
    <row r="8" spans="1:6" x14ac:dyDescent="0.2">
      <c r="A8" s="146" t="s">
        <v>1</v>
      </c>
      <c r="B8" s="146" t="s">
        <v>22</v>
      </c>
      <c r="C8" s="147" t="s">
        <v>2</v>
      </c>
      <c r="D8" s="146" t="s">
        <v>3</v>
      </c>
      <c r="E8" s="146" t="s">
        <v>4</v>
      </c>
      <c r="F8" s="146"/>
    </row>
    <row r="9" spans="1:6" x14ac:dyDescent="0.2">
      <c r="A9" s="146"/>
      <c r="B9" s="146"/>
      <c r="C9" s="146"/>
      <c r="D9" s="146"/>
      <c r="E9" s="146" t="s">
        <v>5</v>
      </c>
      <c r="F9" s="146" t="s">
        <v>6</v>
      </c>
    </row>
    <row r="10" spans="1:6" x14ac:dyDescent="0.2">
      <c r="A10" s="146"/>
      <c r="B10" s="146"/>
      <c r="C10" s="146"/>
      <c r="D10" s="146"/>
      <c r="E10" s="146"/>
      <c r="F10" s="146"/>
    </row>
    <row r="11" spans="1:6" x14ac:dyDescent="0.2">
      <c r="A11" s="16">
        <v>1</v>
      </c>
      <c r="B11" s="16">
        <v>2</v>
      </c>
      <c r="C11" s="17">
        <v>3</v>
      </c>
      <c r="D11" s="16">
        <v>4</v>
      </c>
      <c r="E11" s="16">
        <v>5</v>
      </c>
      <c r="F11" s="16">
        <v>6</v>
      </c>
    </row>
    <row r="12" spans="1:6" ht="21" customHeight="1" x14ac:dyDescent="0.2">
      <c r="A12" s="148" t="s">
        <v>23</v>
      </c>
      <c r="B12" s="149"/>
      <c r="C12" s="149"/>
      <c r="D12" s="149"/>
      <c r="E12" s="149"/>
      <c r="F12" s="150"/>
    </row>
    <row r="13" spans="1:6" x14ac:dyDescent="0.2">
      <c r="A13" s="3">
        <v>200000</v>
      </c>
      <c r="B13" s="4" t="s">
        <v>24</v>
      </c>
      <c r="C13" s="5">
        <f>D13+E13</f>
        <v>0</v>
      </c>
      <c r="D13" s="6">
        <v>-109870</v>
      </c>
      <c r="E13" s="6">
        <v>109870</v>
      </c>
      <c r="F13" s="6">
        <v>109870</v>
      </c>
    </row>
    <row r="14" spans="1:6" ht="25.5" x14ac:dyDescent="0.2">
      <c r="A14" s="3">
        <v>208000</v>
      </c>
      <c r="B14" s="4" t="s">
        <v>25</v>
      </c>
      <c r="C14" s="5">
        <f>D14+E14</f>
        <v>0</v>
      </c>
      <c r="D14" s="6">
        <v>-109870</v>
      </c>
      <c r="E14" s="6">
        <v>109870</v>
      </c>
      <c r="F14" s="6">
        <v>109870</v>
      </c>
    </row>
    <row r="15" spans="1:6" ht="38.25" x14ac:dyDescent="0.2">
      <c r="A15" s="7">
        <v>208400</v>
      </c>
      <c r="B15" s="8" t="s">
        <v>26</v>
      </c>
      <c r="C15" s="9">
        <f>D15+E15</f>
        <v>0</v>
      </c>
      <c r="D15" s="10">
        <v>-109870</v>
      </c>
      <c r="E15" s="10">
        <v>109870</v>
      </c>
      <c r="F15" s="10">
        <v>109870</v>
      </c>
    </row>
    <row r="16" spans="1:6" x14ac:dyDescent="0.2">
      <c r="A16" s="12" t="s">
        <v>13</v>
      </c>
      <c r="B16" s="11" t="s">
        <v>27</v>
      </c>
      <c r="C16" s="5">
        <f>D16+E16</f>
        <v>0</v>
      </c>
      <c r="D16" s="5">
        <v>-109870</v>
      </c>
      <c r="E16" s="5">
        <v>109870</v>
      </c>
      <c r="F16" s="5">
        <v>109870</v>
      </c>
    </row>
    <row r="17" spans="1:6" ht="21" customHeight="1" x14ac:dyDescent="0.2">
      <c r="A17" s="148" t="s">
        <v>28</v>
      </c>
      <c r="B17" s="149"/>
      <c r="C17" s="149"/>
      <c r="D17" s="149"/>
      <c r="E17" s="149"/>
      <c r="F17" s="150"/>
    </row>
    <row r="18" spans="1:6" x14ac:dyDescent="0.2">
      <c r="A18" s="3">
        <v>600000</v>
      </c>
      <c r="B18" s="4" t="s">
        <v>29</v>
      </c>
      <c r="C18" s="5">
        <f>D18+E18</f>
        <v>0</v>
      </c>
      <c r="D18" s="6">
        <v>-109870</v>
      </c>
      <c r="E18" s="6">
        <v>109870</v>
      </c>
      <c r="F18" s="6">
        <v>109870</v>
      </c>
    </row>
    <row r="19" spans="1:6" x14ac:dyDescent="0.2">
      <c r="A19" s="3">
        <v>602000</v>
      </c>
      <c r="B19" s="4" t="s">
        <v>30</v>
      </c>
      <c r="C19" s="5">
        <f>D19+E19</f>
        <v>0</v>
      </c>
      <c r="D19" s="6">
        <v>-109870</v>
      </c>
      <c r="E19" s="6">
        <v>109870</v>
      </c>
      <c r="F19" s="6">
        <v>109870</v>
      </c>
    </row>
    <row r="20" spans="1:6" ht="38.25" x14ac:dyDescent="0.2">
      <c r="A20" s="7">
        <v>602400</v>
      </c>
      <c r="B20" s="8" t="s">
        <v>26</v>
      </c>
      <c r="C20" s="9">
        <f>D20+E20</f>
        <v>0</v>
      </c>
      <c r="D20" s="10">
        <v>-109870</v>
      </c>
      <c r="E20" s="10">
        <v>109870</v>
      </c>
      <c r="F20" s="10">
        <v>109870</v>
      </c>
    </row>
    <row r="21" spans="1:6" x14ac:dyDescent="0.2">
      <c r="A21" s="12" t="s">
        <v>13</v>
      </c>
      <c r="B21" s="11" t="s">
        <v>27</v>
      </c>
      <c r="C21" s="5">
        <f>D21+E21</f>
        <v>0</v>
      </c>
      <c r="D21" s="5">
        <v>-109870</v>
      </c>
      <c r="E21" s="5">
        <v>109870</v>
      </c>
      <c r="F21" s="5">
        <v>109870</v>
      </c>
    </row>
    <row r="24" spans="1:6" x14ac:dyDescent="0.2">
      <c r="B24" s="2" t="s">
        <v>14</v>
      </c>
      <c r="E24" s="2" t="s">
        <v>15</v>
      </c>
    </row>
  </sheetData>
  <mergeCells count="11">
    <mergeCell ref="A12:F12"/>
    <mergeCell ref="A17:F17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topLeftCell="A37" zoomScaleNormal="100" workbookViewId="0">
      <selection activeCell="D56" sqref="D56"/>
    </sheetView>
  </sheetViews>
  <sheetFormatPr defaultRowHeight="12.75" x14ac:dyDescent="0.2"/>
  <cols>
    <col min="1" max="3" width="12.140625" customWidth="1"/>
    <col min="4" max="4" width="40.7109375" customWidth="1"/>
    <col min="5" max="5" width="16.7109375" customWidth="1"/>
    <col min="6" max="16" width="13.7109375" customWidth="1"/>
  </cols>
  <sheetData>
    <row r="1" spans="1:33" x14ac:dyDescent="0.2">
      <c r="M1" t="s">
        <v>31</v>
      </c>
    </row>
    <row r="2" spans="1:33" x14ac:dyDescent="0.2">
      <c r="M2" t="s">
        <v>18</v>
      </c>
    </row>
    <row r="3" spans="1:33" ht="28.15" customHeight="1" x14ac:dyDescent="0.2">
      <c r="M3" s="143" t="s">
        <v>19</v>
      </c>
      <c r="N3" s="143"/>
      <c r="O3" s="143"/>
      <c r="P3" s="143"/>
    </row>
    <row r="5" spans="1:33" x14ac:dyDescent="0.2">
      <c r="A5" s="153" t="s">
        <v>32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33" x14ac:dyDescent="0.2">
      <c r="A6" s="153" t="s">
        <v>33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33" s="130" customFormat="1" ht="22.5" x14ac:dyDescent="0.2">
      <c r="A7" s="128"/>
      <c r="B7" s="152" t="s">
        <v>215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R7" s="131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</row>
    <row r="8" spans="1:33" s="130" customFormat="1" ht="22.5" x14ac:dyDescent="0.2">
      <c r="A8" s="128"/>
      <c r="B8" s="152" t="s">
        <v>216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R8" s="131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</row>
    <row r="9" spans="1:33" s="130" customFormat="1" ht="22.5" x14ac:dyDescent="0.2">
      <c r="A9" s="151" t="s">
        <v>35</v>
      </c>
      <c r="B9" s="151" t="s">
        <v>36</v>
      </c>
      <c r="C9" s="151" t="s">
        <v>37</v>
      </c>
      <c r="D9" s="146" t="s">
        <v>38</v>
      </c>
      <c r="E9" s="133"/>
      <c r="F9" s="133"/>
      <c r="G9" s="133"/>
      <c r="H9" s="133"/>
      <c r="I9" s="133"/>
      <c r="J9" s="129"/>
      <c r="K9" s="129"/>
      <c r="L9" s="133"/>
      <c r="M9" s="133"/>
      <c r="N9" s="133"/>
      <c r="O9" s="129"/>
      <c r="P9" s="147" t="s">
        <v>39</v>
      </c>
      <c r="R9" s="131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</row>
    <row r="10" spans="1:33" x14ac:dyDescent="0.2">
      <c r="A10" s="146"/>
      <c r="B10" s="146"/>
      <c r="C10" s="146"/>
      <c r="D10" s="146"/>
      <c r="E10" s="147" t="s">
        <v>5</v>
      </c>
      <c r="F10" s="146" t="s">
        <v>40</v>
      </c>
      <c r="G10" s="146" t="s">
        <v>41</v>
      </c>
      <c r="H10" s="146"/>
      <c r="I10" s="146" t="s">
        <v>42</v>
      </c>
      <c r="J10" s="147" t="s">
        <v>5</v>
      </c>
      <c r="K10" s="146" t="s">
        <v>6</v>
      </c>
      <c r="L10" s="146" t="s">
        <v>40</v>
      </c>
      <c r="M10" s="146" t="s">
        <v>41</v>
      </c>
      <c r="N10" s="146"/>
      <c r="O10" s="146" t="s">
        <v>42</v>
      </c>
      <c r="P10" s="146"/>
    </row>
    <row r="11" spans="1:33" x14ac:dyDescent="0.2">
      <c r="A11" s="146"/>
      <c r="B11" s="146"/>
      <c r="C11" s="146"/>
      <c r="D11" s="146"/>
      <c r="E11" s="146"/>
      <c r="F11" s="146"/>
      <c r="G11" s="146" t="s">
        <v>43</v>
      </c>
      <c r="H11" s="146" t="s">
        <v>44</v>
      </c>
      <c r="I11" s="146"/>
      <c r="J11" s="146"/>
      <c r="K11" s="146"/>
      <c r="L11" s="146"/>
      <c r="M11" s="146" t="s">
        <v>43</v>
      </c>
      <c r="N11" s="146" t="s">
        <v>44</v>
      </c>
      <c r="O11" s="146"/>
      <c r="P11" s="146"/>
    </row>
    <row r="12" spans="1:33" ht="44.25" customHeight="1" x14ac:dyDescent="0.2">
      <c r="A12" s="146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</row>
    <row r="13" spans="1:33" x14ac:dyDescent="0.2">
      <c r="A13" s="16">
        <v>1</v>
      </c>
      <c r="B13" s="16">
        <v>2</v>
      </c>
      <c r="C13" s="16">
        <v>3</v>
      </c>
      <c r="D13" s="16">
        <v>4</v>
      </c>
      <c r="E13" s="17"/>
      <c r="F13" s="16"/>
      <c r="G13" s="16"/>
      <c r="H13" s="16"/>
      <c r="I13" s="16"/>
      <c r="J13" s="17"/>
      <c r="K13" s="16"/>
      <c r="L13" s="16"/>
      <c r="M13" s="16"/>
      <c r="N13" s="16"/>
      <c r="O13" s="16"/>
      <c r="P13" s="17"/>
    </row>
    <row r="14" spans="1:33" x14ac:dyDescent="0.2">
      <c r="A14" s="18" t="s">
        <v>45</v>
      </c>
      <c r="B14" s="19"/>
      <c r="C14" s="20"/>
      <c r="D14" s="21" t="s">
        <v>46</v>
      </c>
      <c r="E14" s="88"/>
      <c r="F14" s="89"/>
      <c r="G14" s="89"/>
      <c r="H14" s="89"/>
      <c r="I14" s="89"/>
      <c r="J14" s="88"/>
      <c r="K14" s="89"/>
      <c r="L14" s="89"/>
      <c r="M14" s="89"/>
      <c r="N14" s="89"/>
      <c r="O14" s="89"/>
      <c r="P14" s="88"/>
    </row>
    <row r="15" spans="1:33" x14ac:dyDescent="0.2">
      <c r="A15" s="18" t="s">
        <v>47</v>
      </c>
      <c r="B15" s="19"/>
      <c r="C15" s="20"/>
      <c r="D15" s="21" t="s">
        <v>46</v>
      </c>
      <c r="E15" s="91">
        <v>2457386.2799999998</v>
      </c>
      <c r="F15" s="92">
        <v>2457386.2799999998</v>
      </c>
      <c r="G15" s="92">
        <v>470000</v>
      </c>
      <c r="H15" s="92"/>
      <c r="I15" s="92"/>
      <c r="J15" s="91">
        <f>J35+J37+J39+J38</f>
        <v>978000</v>
      </c>
      <c r="K15" s="92">
        <f>K35+K37</f>
        <v>290000</v>
      </c>
      <c r="L15" s="92">
        <v>688000</v>
      </c>
      <c r="M15" s="92"/>
      <c r="N15" s="92"/>
      <c r="O15" s="92">
        <v>290000</v>
      </c>
      <c r="P15" s="91">
        <f>P16+P19+P22+P29+P31+P33+P35+P37+P39+P38</f>
        <v>3435386.2800000003</v>
      </c>
    </row>
    <row r="16" spans="1:33" ht="63.75" x14ac:dyDescent="0.2">
      <c r="A16" s="24" t="s">
        <v>48</v>
      </c>
      <c r="B16" s="24" t="s">
        <v>49</v>
      </c>
      <c r="C16" s="25" t="s">
        <v>50</v>
      </c>
      <c r="D16" s="26" t="s">
        <v>51</v>
      </c>
      <c r="E16" s="27">
        <v>509000</v>
      </c>
      <c r="F16" s="28">
        <v>509000</v>
      </c>
      <c r="G16" s="28">
        <v>470000</v>
      </c>
      <c r="H16" s="28"/>
      <c r="I16" s="28"/>
      <c r="J16" s="27"/>
      <c r="K16" s="28"/>
      <c r="L16" s="28"/>
      <c r="M16" s="28"/>
      <c r="N16" s="28"/>
      <c r="O16" s="28"/>
      <c r="P16" s="27">
        <v>509000</v>
      </c>
    </row>
    <row r="17" spans="1:16" s="119" customFormat="1" ht="25.5" x14ac:dyDescent="0.2">
      <c r="A17" s="103"/>
      <c r="B17" s="103"/>
      <c r="C17" s="104"/>
      <c r="D17" s="105" t="s">
        <v>209</v>
      </c>
      <c r="E17" s="96"/>
      <c r="F17" s="97"/>
      <c r="G17" s="97"/>
      <c r="H17" s="97"/>
      <c r="I17" s="97"/>
      <c r="J17" s="96"/>
      <c r="K17" s="97"/>
      <c r="L17" s="97"/>
      <c r="M17" s="97"/>
      <c r="N17" s="97"/>
      <c r="O17" s="97"/>
      <c r="P17" s="96"/>
    </row>
    <row r="18" spans="1:16" x14ac:dyDescent="0.2">
      <c r="A18" s="24" t="s">
        <v>52</v>
      </c>
      <c r="B18" s="24" t="s">
        <v>53</v>
      </c>
      <c r="C18" s="25" t="s">
        <v>54</v>
      </c>
      <c r="D18" s="26" t="s">
        <v>55</v>
      </c>
      <c r="E18" s="27"/>
      <c r="F18" s="28"/>
      <c r="G18" s="28"/>
      <c r="H18" s="28"/>
      <c r="I18" s="28"/>
      <c r="J18" s="27"/>
      <c r="K18" s="28"/>
      <c r="L18" s="28"/>
      <c r="M18" s="28"/>
      <c r="N18" s="28"/>
      <c r="O18" s="28"/>
      <c r="P18" s="27"/>
    </row>
    <row r="19" spans="1:16" ht="25.5" x14ac:dyDescent="0.2">
      <c r="A19" s="24" t="s">
        <v>56</v>
      </c>
      <c r="B19" s="24" t="s">
        <v>57</v>
      </c>
      <c r="C19" s="25" t="s">
        <v>58</v>
      </c>
      <c r="D19" s="26" t="s">
        <v>59</v>
      </c>
      <c r="E19" s="27">
        <v>971000</v>
      </c>
      <c r="F19" s="28">
        <v>971000</v>
      </c>
      <c r="G19" s="28"/>
      <c r="H19" s="28"/>
      <c r="I19" s="28"/>
      <c r="J19" s="27"/>
      <c r="K19" s="28"/>
      <c r="L19" s="28"/>
      <c r="M19" s="28"/>
      <c r="N19" s="28"/>
      <c r="O19" s="28"/>
      <c r="P19" s="27">
        <v>971000</v>
      </c>
    </row>
    <row r="20" spans="1:16" s="33" customFormat="1" ht="25.5" x14ac:dyDescent="0.2">
      <c r="A20" s="29"/>
      <c r="B20" s="29"/>
      <c r="C20" s="30"/>
      <c r="D20" s="31" t="s">
        <v>210</v>
      </c>
      <c r="E20" s="32"/>
      <c r="F20" s="31"/>
      <c r="G20" s="31"/>
      <c r="H20" s="31"/>
      <c r="I20" s="31"/>
      <c r="J20" s="32"/>
      <c r="K20" s="31"/>
      <c r="L20" s="31"/>
      <c r="M20" s="31"/>
      <c r="N20" s="31"/>
      <c r="O20" s="31"/>
      <c r="P20" s="32"/>
    </row>
    <row r="21" spans="1:16" s="33" customFormat="1" x14ac:dyDescent="0.2">
      <c r="A21" s="29"/>
      <c r="B21" s="29"/>
      <c r="C21" s="30"/>
      <c r="D21" s="31"/>
      <c r="E21" s="32"/>
      <c r="F21" s="31"/>
      <c r="G21" s="31"/>
      <c r="H21" s="31"/>
      <c r="I21" s="31"/>
      <c r="J21" s="32"/>
      <c r="K21" s="31"/>
      <c r="L21" s="31"/>
      <c r="M21" s="31"/>
      <c r="N21" s="31"/>
      <c r="O21" s="31"/>
      <c r="P21" s="32"/>
    </row>
    <row r="22" spans="1:16" ht="38.25" x14ac:dyDescent="0.2">
      <c r="A22" s="24" t="s">
        <v>60</v>
      </c>
      <c r="B22" s="24" t="s">
        <v>61</v>
      </c>
      <c r="C22" s="25" t="s">
        <v>62</v>
      </c>
      <c r="D22" s="26" t="s">
        <v>63</v>
      </c>
      <c r="E22" s="27">
        <v>334986.28000000003</v>
      </c>
      <c r="F22" s="28">
        <v>334986.28000000003</v>
      </c>
      <c r="G22" s="28"/>
      <c r="H22" s="28"/>
      <c r="I22" s="28"/>
      <c r="J22" s="27"/>
      <c r="K22" s="28"/>
      <c r="L22" s="28"/>
      <c r="M22" s="28"/>
      <c r="N22" s="28"/>
      <c r="O22" s="28"/>
      <c r="P22" s="27">
        <v>334986.28000000003</v>
      </c>
    </row>
    <row r="23" spans="1:16" s="119" customFormat="1" ht="51" x14ac:dyDescent="0.2">
      <c r="A23" s="103"/>
      <c r="B23" s="103"/>
      <c r="C23" s="104"/>
      <c r="D23" s="31" t="s">
        <v>205</v>
      </c>
      <c r="E23" s="96">
        <v>149286.28</v>
      </c>
      <c r="F23" s="97">
        <v>149286.28</v>
      </c>
      <c r="G23" s="97"/>
      <c r="H23" s="97"/>
      <c r="I23" s="97"/>
      <c r="J23" s="96"/>
      <c r="K23" s="97"/>
      <c r="L23" s="97"/>
      <c r="M23" s="97"/>
      <c r="N23" s="97"/>
      <c r="O23" s="97"/>
      <c r="P23" s="96"/>
    </row>
    <row r="24" spans="1:16" s="119" customFormat="1" ht="25.5" x14ac:dyDescent="0.2">
      <c r="A24" s="103"/>
      <c r="B24" s="103"/>
      <c r="C24" s="104"/>
      <c r="D24" s="31" t="s">
        <v>206</v>
      </c>
      <c r="E24" s="96">
        <v>185700</v>
      </c>
      <c r="F24" s="97">
        <v>185700</v>
      </c>
      <c r="G24" s="97"/>
      <c r="H24" s="97"/>
      <c r="I24" s="97"/>
      <c r="J24" s="96"/>
      <c r="K24" s="97"/>
      <c r="L24" s="97"/>
      <c r="M24" s="97"/>
      <c r="N24" s="97"/>
      <c r="O24" s="97"/>
      <c r="P24" s="96"/>
    </row>
    <row r="25" spans="1:16" ht="25.5" x14ac:dyDescent="0.2">
      <c r="A25" s="24" t="s">
        <v>64</v>
      </c>
      <c r="B25" s="24" t="s">
        <v>65</v>
      </c>
      <c r="C25" s="25" t="s">
        <v>66</v>
      </c>
      <c r="D25" s="26" t="s">
        <v>67</v>
      </c>
      <c r="E25" s="27"/>
      <c r="F25" s="28"/>
      <c r="G25" s="28"/>
      <c r="H25" s="28"/>
      <c r="I25" s="28"/>
      <c r="J25" s="27"/>
      <c r="K25" s="28"/>
      <c r="L25" s="28"/>
      <c r="M25" s="28"/>
      <c r="N25" s="28"/>
      <c r="O25" s="28"/>
      <c r="P25" s="27"/>
    </row>
    <row r="26" spans="1:16" s="33" customFormat="1" ht="51" x14ac:dyDescent="0.2">
      <c r="A26" s="29"/>
      <c r="B26" s="29"/>
      <c r="C26" s="30"/>
      <c r="D26" s="31" t="s">
        <v>68</v>
      </c>
      <c r="E26" s="32"/>
      <c r="F26" s="31"/>
      <c r="G26" s="31"/>
      <c r="H26" s="31"/>
      <c r="I26" s="31"/>
      <c r="J26" s="32"/>
      <c r="K26" s="31"/>
      <c r="L26" s="31"/>
      <c r="M26" s="31"/>
      <c r="N26" s="31"/>
      <c r="O26" s="31"/>
      <c r="P26" s="32"/>
    </row>
    <row r="27" spans="1:16" ht="51" x14ac:dyDescent="0.2">
      <c r="A27" s="24" t="s">
        <v>69</v>
      </c>
      <c r="B27" s="24" t="s">
        <v>70</v>
      </c>
      <c r="C27" s="25" t="s">
        <v>71</v>
      </c>
      <c r="D27" s="26" t="s">
        <v>72</v>
      </c>
      <c r="E27" s="27"/>
      <c r="F27" s="28"/>
      <c r="G27" s="28"/>
      <c r="H27" s="28"/>
      <c r="I27" s="28"/>
      <c r="J27" s="27"/>
      <c r="K27" s="28"/>
      <c r="L27" s="28"/>
      <c r="M27" s="28"/>
      <c r="N27" s="28"/>
      <c r="O27" s="28"/>
      <c r="P27" s="27"/>
    </row>
    <row r="28" spans="1:16" ht="25.5" x14ac:dyDescent="0.2">
      <c r="A28" s="24" t="s">
        <v>73</v>
      </c>
      <c r="B28" s="24" t="s">
        <v>74</v>
      </c>
      <c r="C28" s="25" t="s">
        <v>75</v>
      </c>
      <c r="D28" s="26" t="s">
        <v>76</v>
      </c>
      <c r="E28" s="27"/>
      <c r="F28" s="28"/>
      <c r="G28" s="28"/>
      <c r="H28" s="28"/>
      <c r="I28" s="28"/>
      <c r="J28" s="27"/>
      <c r="K28" s="28"/>
      <c r="L28" s="28"/>
      <c r="M28" s="28"/>
      <c r="N28" s="28"/>
      <c r="O28" s="28"/>
      <c r="P28" s="27"/>
    </row>
    <row r="29" spans="1:16" s="119" customFormat="1" x14ac:dyDescent="0.2">
      <c r="A29" s="103">
        <v>13210</v>
      </c>
      <c r="B29" s="103">
        <v>3210</v>
      </c>
      <c r="C29" s="135">
        <v>1050</v>
      </c>
      <c r="D29" s="105" t="s">
        <v>202</v>
      </c>
      <c r="E29" s="96">
        <v>35400</v>
      </c>
      <c r="F29" s="97">
        <v>28800</v>
      </c>
      <c r="G29" s="97"/>
      <c r="H29" s="97"/>
      <c r="I29" s="97"/>
      <c r="J29" s="96"/>
      <c r="K29" s="97"/>
      <c r="L29" s="97"/>
      <c r="M29" s="97"/>
      <c r="N29" s="97"/>
      <c r="O29" s="97"/>
      <c r="P29" s="96">
        <v>35400</v>
      </c>
    </row>
    <row r="30" spans="1:16" s="119" customFormat="1" ht="25.5" x14ac:dyDescent="0.2">
      <c r="A30" s="103"/>
      <c r="B30" s="103"/>
      <c r="C30" s="104"/>
      <c r="D30" s="31" t="s">
        <v>210</v>
      </c>
      <c r="E30" s="96"/>
      <c r="F30" s="97"/>
      <c r="G30" s="97"/>
      <c r="H30" s="97"/>
      <c r="I30" s="97"/>
      <c r="J30" s="96"/>
      <c r="K30" s="97"/>
      <c r="L30" s="97"/>
      <c r="M30" s="97"/>
      <c r="N30" s="97"/>
      <c r="O30" s="97"/>
      <c r="P30" s="96"/>
    </row>
    <row r="31" spans="1:16" ht="25.5" x14ac:dyDescent="0.2">
      <c r="A31" s="24" t="s">
        <v>77</v>
      </c>
      <c r="B31" s="24" t="s">
        <v>78</v>
      </c>
      <c r="C31" s="135">
        <v>1090</v>
      </c>
      <c r="D31" s="26" t="s">
        <v>80</v>
      </c>
      <c r="E31" s="27">
        <v>257000</v>
      </c>
      <c r="F31" s="28">
        <v>257000</v>
      </c>
      <c r="G31" s="28"/>
      <c r="H31" s="28"/>
      <c r="I31" s="28"/>
      <c r="J31" s="27"/>
      <c r="K31" s="28"/>
      <c r="L31" s="28"/>
      <c r="M31" s="28"/>
      <c r="N31" s="28"/>
      <c r="O31" s="28"/>
      <c r="P31" s="27">
        <v>257000</v>
      </c>
    </row>
    <row r="32" spans="1:16" s="119" customFormat="1" ht="25.5" x14ac:dyDescent="0.2">
      <c r="A32" s="103"/>
      <c r="B32" s="103"/>
      <c r="C32" s="104"/>
      <c r="D32" s="31" t="s">
        <v>210</v>
      </c>
      <c r="E32" s="96"/>
      <c r="F32" s="97"/>
      <c r="G32" s="97"/>
      <c r="H32" s="97"/>
      <c r="I32" s="97"/>
      <c r="J32" s="96"/>
      <c r="K32" s="97"/>
      <c r="L32" s="97"/>
      <c r="M32" s="97"/>
      <c r="N32" s="97"/>
      <c r="O32" s="97"/>
      <c r="P32" s="96"/>
    </row>
    <row r="33" spans="1:16" x14ac:dyDescent="0.2">
      <c r="A33" s="24" t="s">
        <v>81</v>
      </c>
      <c r="B33" s="24" t="s">
        <v>82</v>
      </c>
      <c r="C33" s="25" t="s">
        <v>83</v>
      </c>
      <c r="D33" s="26" t="s">
        <v>84</v>
      </c>
      <c r="E33" s="27">
        <v>350000</v>
      </c>
      <c r="F33" s="28">
        <v>350000</v>
      </c>
      <c r="G33" s="28"/>
      <c r="H33" s="28"/>
      <c r="I33" s="28"/>
      <c r="J33" s="27"/>
      <c r="K33" s="28"/>
      <c r="L33" s="28"/>
      <c r="M33" s="28"/>
      <c r="N33" s="28"/>
      <c r="O33" s="28"/>
      <c r="P33" s="27">
        <v>350000</v>
      </c>
    </row>
    <row r="34" spans="1:16" s="119" customFormat="1" ht="25.5" x14ac:dyDescent="0.2">
      <c r="A34" s="103"/>
      <c r="B34" s="103"/>
      <c r="C34" s="104"/>
      <c r="D34" s="31" t="s">
        <v>210</v>
      </c>
      <c r="E34" s="96"/>
      <c r="F34" s="97"/>
      <c r="G34" s="97"/>
      <c r="H34" s="97"/>
      <c r="I34" s="97"/>
      <c r="J34" s="96"/>
      <c r="K34" s="97"/>
      <c r="L34" s="97"/>
      <c r="M34" s="97"/>
      <c r="N34" s="97"/>
      <c r="O34" s="97"/>
      <c r="P34" s="96"/>
    </row>
    <row r="35" spans="1:16" s="119" customFormat="1" ht="25.5" x14ac:dyDescent="0.2">
      <c r="A35" s="103" t="s">
        <v>219</v>
      </c>
      <c r="B35" s="103">
        <v>6082</v>
      </c>
      <c r="C35" s="125" t="s">
        <v>220</v>
      </c>
      <c r="D35" s="105" t="s">
        <v>203</v>
      </c>
      <c r="E35" s="96"/>
      <c r="F35" s="97"/>
      <c r="G35" s="97"/>
      <c r="H35" s="97"/>
      <c r="I35" s="97"/>
      <c r="J35" s="96">
        <v>240000</v>
      </c>
      <c r="K35" s="97">
        <v>240000</v>
      </c>
      <c r="L35" s="97"/>
      <c r="M35" s="97"/>
      <c r="N35" s="97"/>
      <c r="O35" s="97">
        <v>240000</v>
      </c>
      <c r="P35" s="96">
        <v>240000</v>
      </c>
    </row>
    <row r="36" spans="1:16" s="119" customFormat="1" ht="25.5" x14ac:dyDescent="0.2">
      <c r="A36" s="103"/>
      <c r="B36" s="103"/>
      <c r="C36" s="104"/>
      <c r="D36" s="31" t="s">
        <v>210</v>
      </c>
      <c r="E36" s="96"/>
      <c r="F36" s="97"/>
      <c r="G36" s="97"/>
      <c r="H36" s="97"/>
      <c r="I36" s="97"/>
      <c r="J36" s="96"/>
      <c r="K36" s="97"/>
      <c r="L36" s="97"/>
      <c r="M36" s="97"/>
      <c r="N36" s="97"/>
      <c r="O36" s="97"/>
      <c r="P36" s="96"/>
    </row>
    <row r="37" spans="1:16" s="134" customFormat="1" ht="25.5" x14ac:dyDescent="0.2">
      <c r="A37" s="103" t="s">
        <v>218</v>
      </c>
      <c r="B37" s="103">
        <v>7693</v>
      </c>
      <c r="C37" s="125" t="s">
        <v>221</v>
      </c>
      <c r="D37" s="31" t="s">
        <v>222</v>
      </c>
      <c r="E37" s="96"/>
      <c r="F37" s="97"/>
      <c r="G37" s="97"/>
      <c r="H37" s="97"/>
      <c r="I37" s="97"/>
      <c r="J37" s="96">
        <v>50000</v>
      </c>
      <c r="K37" s="97">
        <v>50000</v>
      </c>
      <c r="L37" s="97"/>
      <c r="M37" s="97"/>
      <c r="N37" s="97"/>
      <c r="O37" s="97">
        <v>50000</v>
      </c>
      <c r="P37" s="96">
        <v>50000</v>
      </c>
    </row>
    <row r="38" spans="1:16" s="136" customFormat="1" x14ac:dyDescent="0.2">
      <c r="A38" s="103" t="s">
        <v>223</v>
      </c>
      <c r="B38" s="103">
        <v>7130</v>
      </c>
      <c r="C38" s="125" t="s">
        <v>231</v>
      </c>
      <c r="D38" s="31" t="s">
        <v>224</v>
      </c>
      <c r="E38" s="96"/>
      <c r="F38" s="97"/>
      <c r="G38" s="97"/>
      <c r="H38" s="97"/>
      <c r="I38" s="97"/>
      <c r="J38" s="96">
        <v>410000</v>
      </c>
      <c r="K38" s="97"/>
      <c r="L38" s="136">
        <v>410000</v>
      </c>
      <c r="M38" s="97"/>
      <c r="N38" s="97"/>
      <c r="O38" s="97"/>
      <c r="P38" s="96">
        <v>410000</v>
      </c>
    </row>
    <row r="39" spans="1:16" ht="25.5" x14ac:dyDescent="0.2">
      <c r="A39" s="24" t="s">
        <v>85</v>
      </c>
      <c r="B39" s="24" t="s">
        <v>86</v>
      </c>
      <c r="C39" s="25" t="s">
        <v>87</v>
      </c>
      <c r="D39" s="26" t="s">
        <v>88</v>
      </c>
      <c r="E39" s="27"/>
      <c r="F39" s="28"/>
      <c r="G39" s="28"/>
      <c r="H39" s="28"/>
      <c r="I39" s="28"/>
      <c r="J39" s="96">
        <v>278000</v>
      </c>
      <c r="K39" s="28"/>
      <c r="L39" s="97">
        <v>278000</v>
      </c>
      <c r="M39" s="28"/>
      <c r="N39" s="28"/>
      <c r="O39" s="28"/>
      <c r="P39" s="96">
        <v>278000</v>
      </c>
    </row>
    <row r="40" spans="1:16" ht="25.5" x14ac:dyDescent="0.2">
      <c r="A40" s="18" t="s">
        <v>91</v>
      </c>
      <c r="B40" s="19"/>
      <c r="C40" s="20"/>
      <c r="D40" s="23" t="s">
        <v>92</v>
      </c>
      <c r="E40" s="22"/>
      <c r="F40" s="23"/>
      <c r="G40" s="23"/>
      <c r="H40" s="23"/>
      <c r="I40" s="23"/>
      <c r="J40" s="22"/>
      <c r="K40" s="23"/>
      <c r="L40" s="23"/>
      <c r="M40" s="23"/>
      <c r="N40" s="23"/>
      <c r="O40" s="23"/>
      <c r="P40" s="22"/>
    </row>
    <row r="41" spans="1:16" ht="25.5" x14ac:dyDescent="0.2">
      <c r="A41" s="18" t="s">
        <v>93</v>
      </c>
      <c r="B41" s="19"/>
      <c r="C41" s="20"/>
      <c r="D41" s="23" t="s">
        <v>92</v>
      </c>
      <c r="E41" s="22">
        <f>E42+E43+E44+E46+E47+E49+E50+E51+E52+E53+E54+E55</f>
        <v>650132</v>
      </c>
      <c r="F41" s="23">
        <v>650132</v>
      </c>
      <c r="G41" s="23"/>
      <c r="H41" s="23"/>
      <c r="I41" s="23"/>
      <c r="J41" s="22">
        <v>1172829</v>
      </c>
      <c r="K41" s="23">
        <f>K56</f>
        <v>1172829</v>
      </c>
      <c r="L41" s="23"/>
      <c r="M41" s="23"/>
      <c r="N41" s="23"/>
      <c r="O41" s="23">
        <v>1172829</v>
      </c>
      <c r="P41" s="22">
        <f>P44+P47+P56</f>
        <v>1822961</v>
      </c>
    </row>
    <row r="42" spans="1:16" ht="38.25" x14ac:dyDescent="0.2">
      <c r="A42" s="24" t="s">
        <v>94</v>
      </c>
      <c r="B42" s="24" t="s">
        <v>95</v>
      </c>
      <c r="C42" s="25" t="s">
        <v>50</v>
      </c>
      <c r="D42" s="26" t="s">
        <v>96</v>
      </c>
      <c r="E42" s="27"/>
      <c r="F42" s="28"/>
      <c r="G42" s="28"/>
      <c r="H42" s="28"/>
      <c r="I42" s="28"/>
      <c r="J42" s="27"/>
      <c r="K42" s="28"/>
      <c r="L42" s="28"/>
      <c r="M42" s="28"/>
      <c r="N42" s="28"/>
      <c r="O42" s="28"/>
      <c r="P42" s="27"/>
    </row>
    <row r="43" spans="1:16" x14ac:dyDescent="0.2">
      <c r="A43" s="24" t="s">
        <v>97</v>
      </c>
      <c r="B43" s="24" t="s">
        <v>98</v>
      </c>
      <c r="C43" s="25" t="s">
        <v>99</v>
      </c>
      <c r="D43" s="26" t="s">
        <v>100</v>
      </c>
      <c r="E43" s="27"/>
      <c r="F43" s="28"/>
      <c r="G43" s="28"/>
      <c r="H43" s="28"/>
      <c r="I43" s="28"/>
      <c r="J43" s="27"/>
      <c r="K43" s="28"/>
      <c r="L43" s="28"/>
      <c r="M43" s="28"/>
      <c r="N43" s="28"/>
      <c r="O43" s="28"/>
      <c r="P43" s="27"/>
    </row>
    <row r="44" spans="1:16" ht="25.5" x14ac:dyDescent="0.2">
      <c r="A44" s="24" t="s">
        <v>101</v>
      </c>
      <c r="B44" s="24" t="s">
        <v>102</v>
      </c>
      <c r="C44" s="25" t="s">
        <v>103</v>
      </c>
      <c r="D44" s="26" t="s">
        <v>104</v>
      </c>
      <c r="E44" s="27">
        <v>50132</v>
      </c>
      <c r="F44" s="28">
        <v>50132</v>
      </c>
      <c r="G44" s="28"/>
      <c r="H44" s="28"/>
      <c r="I44" s="28"/>
      <c r="J44" s="27"/>
      <c r="K44" s="28"/>
      <c r="L44" s="28"/>
      <c r="M44" s="28"/>
      <c r="N44" s="28"/>
      <c r="O44" s="28"/>
      <c r="P44" s="27">
        <v>50132</v>
      </c>
    </row>
    <row r="45" spans="1:16" s="119" customFormat="1" ht="25.5" x14ac:dyDescent="0.2">
      <c r="A45" s="103"/>
      <c r="B45" s="103"/>
      <c r="C45" s="104"/>
      <c r="D45" s="105" t="s">
        <v>207</v>
      </c>
      <c r="E45" s="96"/>
      <c r="F45" s="97"/>
      <c r="G45" s="97"/>
      <c r="H45" s="97"/>
      <c r="I45" s="97"/>
      <c r="J45" s="96"/>
      <c r="K45" s="97"/>
      <c r="L45" s="97"/>
      <c r="M45" s="97"/>
      <c r="N45" s="97"/>
      <c r="O45" s="97"/>
      <c r="P45" s="96"/>
    </row>
    <row r="46" spans="1:16" ht="25.5" x14ac:dyDescent="0.2">
      <c r="A46" s="24" t="s">
        <v>105</v>
      </c>
      <c r="B46" s="24" t="s">
        <v>106</v>
      </c>
      <c r="C46" s="25" t="s">
        <v>103</v>
      </c>
      <c r="D46" s="26" t="s">
        <v>104</v>
      </c>
      <c r="E46" s="27"/>
      <c r="F46" s="28"/>
      <c r="G46" s="28"/>
      <c r="H46" s="28"/>
      <c r="I46" s="28"/>
      <c r="J46" s="27"/>
      <c r="K46" s="28"/>
      <c r="L46" s="28"/>
      <c r="M46" s="28"/>
      <c r="N46" s="28"/>
      <c r="O46" s="28"/>
      <c r="P46" s="27"/>
    </row>
    <row r="47" spans="1:16" s="119" customFormat="1" ht="25.5" x14ac:dyDescent="0.2">
      <c r="A47" s="103">
        <v>611061</v>
      </c>
      <c r="B47" s="103">
        <v>1061</v>
      </c>
      <c r="C47" s="125" t="s">
        <v>103</v>
      </c>
      <c r="D47" s="105" t="s">
        <v>104</v>
      </c>
      <c r="E47" s="96">
        <v>600000</v>
      </c>
      <c r="F47" s="97">
        <v>600000</v>
      </c>
      <c r="G47" s="97"/>
      <c r="H47" s="97"/>
      <c r="I47" s="97"/>
      <c r="J47" s="96"/>
      <c r="K47" s="97"/>
      <c r="L47" s="97"/>
      <c r="M47" s="97"/>
      <c r="N47" s="97"/>
      <c r="O47" s="97"/>
      <c r="P47" s="96">
        <v>600000</v>
      </c>
    </row>
    <row r="48" spans="1:16" s="119" customFormat="1" ht="25.5" x14ac:dyDescent="0.2">
      <c r="A48" s="103"/>
      <c r="B48" s="103"/>
      <c r="C48" s="104"/>
      <c r="D48" s="105" t="s">
        <v>208</v>
      </c>
      <c r="E48" s="96"/>
      <c r="F48" s="97"/>
      <c r="G48" s="97"/>
      <c r="H48" s="97"/>
      <c r="I48" s="97"/>
      <c r="J48" s="96"/>
      <c r="K48" s="97"/>
      <c r="L48" s="97"/>
      <c r="M48" s="97"/>
      <c r="N48" s="97"/>
      <c r="O48" s="97"/>
      <c r="P48" s="96"/>
    </row>
    <row r="49" spans="1:16" ht="38.25" x14ac:dyDescent="0.2">
      <c r="A49" s="24" t="s">
        <v>107</v>
      </c>
      <c r="B49" s="24" t="s">
        <v>108</v>
      </c>
      <c r="C49" s="25" t="s">
        <v>109</v>
      </c>
      <c r="D49" s="26" t="s">
        <v>110</v>
      </c>
      <c r="E49" s="27"/>
      <c r="F49" s="28"/>
      <c r="G49" s="28"/>
      <c r="H49" s="28"/>
      <c r="I49" s="28"/>
      <c r="J49" s="27"/>
      <c r="K49" s="28"/>
      <c r="L49" s="28"/>
      <c r="M49" s="28"/>
      <c r="N49" s="28"/>
      <c r="O49" s="28"/>
      <c r="P49" s="27"/>
    </row>
    <row r="50" spans="1:16" ht="25.5" x14ac:dyDescent="0.2">
      <c r="A50" s="24" t="s">
        <v>111</v>
      </c>
      <c r="B50" s="24" t="s">
        <v>112</v>
      </c>
      <c r="C50" s="25" t="s">
        <v>109</v>
      </c>
      <c r="D50" s="26" t="s">
        <v>113</v>
      </c>
      <c r="E50" s="27"/>
      <c r="F50" s="28"/>
      <c r="G50" s="28"/>
      <c r="H50" s="28"/>
      <c r="I50" s="28"/>
      <c r="J50" s="27"/>
      <c r="K50" s="28"/>
      <c r="L50" s="28"/>
      <c r="M50" s="28"/>
      <c r="N50" s="28"/>
      <c r="O50" s="28"/>
      <c r="P50" s="27"/>
    </row>
    <row r="51" spans="1:16" ht="25.5" x14ac:dyDescent="0.2">
      <c r="A51" s="24" t="s">
        <v>114</v>
      </c>
      <c r="B51" s="24" t="s">
        <v>115</v>
      </c>
      <c r="C51" s="25" t="s">
        <v>116</v>
      </c>
      <c r="D51" s="26" t="s">
        <v>117</v>
      </c>
      <c r="E51" s="27"/>
      <c r="F51" s="28"/>
      <c r="G51" s="28"/>
      <c r="H51" s="28"/>
      <c r="I51" s="28"/>
      <c r="J51" s="27"/>
      <c r="K51" s="28"/>
      <c r="L51" s="28"/>
      <c r="M51" s="28"/>
      <c r="N51" s="28"/>
      <c r="O51" s="28"/>
      <c r="P51" s="27"/>
    </row>
    <row r="52" spans="1:16" ht="25.5" x14ac:dyDescent="0.2">
      <c r="A52" s="24" t="s">
        <v>118</v>
      </c>
      <c r="B52" s="24" t="s">
        <v>119</v>
      </c>
      <c r="C52" s="25" t="s">
        <v>116</v>
      </c>
      <c r="D52" s="26" t="s">
        <v>120</v>
      </c>
      <c r="E52" s="27"/>
      <c r="F52" s="28"/>
      <c r="G52" s="28"/>
      <c r="H52" s="28"/>
      <c r="I52" s="28"/>
      <c r="J52" s="27"/>
      <c r="K52" s="28"/>
      <c r="L52" s="28"/>
      <c r="M52" s="28"/>
      <c r="N52" s="28"/>
      <c r="O52" s="28"/>
      <c r="P52" s="27"/>
    </row>
    <row r="53" spans="1:16" ht="51" x14ac:dyDescent="0.2">
      <c r="A53" s="24" t="s">
        <v>121</v>
      </c>
      <c r="B53" s="24" t="s">
        <v>122</v>
      </c>
      <c r="C53" s="25" t="s">
        <v>116</v>
      </c>
      <c r="D53" s="26" t="s">
        <v>123</v>
      </c>
      <c r="E53" s="27"/>
      <c r="F53" s="28"/>
      <c r="G53" s="28"/>
      <c r="H53" s="28"/>
      <c r="I53" s="28"/>
      <c r="J53" s="27"/>
      <c r="K53" s="28"/>
      <c r="L53" s="28"/>
      <c r="M53" s="28"/>
      <c r="N53" s="28"/>
      <c r="O53" s="28"/>
      <c r="P53" s="27"/>
    </row>
    <row r="54" spans="1:16" x14ac:dyDescent="0.2">
      <c r="A54" s="24" t="s">
        <v>124</v>
      </c>
      <c r="B54" s="24" t="s">
        <v>125</v>
      </c>
      <c r="C54" s="25" t="s">
        <v>126</v>
      </c>
      <c r="D54" s="26" t="s">
        <v>127</v>
      </c>
      <c r="E54" s="27"/>
      <c r="F54" s="28"/>
      <c r="G54" s="28"/>
      <c r="H54" s="28"/>
      <c r="I54" s="28"/>
      <c r="J54" s="27"/>
      <c r="K54" s="28"/>
      <c r="L54" s="28"/>
      <c r="M54" s="28"/>
      <c r="N54" s="28"/>
      <c r="O54" s="28"/>
      <c r="P54" s="27"/>
    </row>
    <row r="55" spans="1:16" ht="38.25" x14ac:dyDescent="0.2">
      <c r="A55" s="24" t="s">
        <v>128</v>
      </c>
      <c r="B55" s="24" t="s">
        <v>129</v>
      </c>
      <c r="C55" s="25" t="s">
        <v>130</v>
      </c>
      <c r="D55" s="26" t="s">
        <v>131</v>
      </c>
      <c r="E55" s="27"/>
      <c r="F55" s="28"/>
      <c r="G55" s="28"/>
      <c r="H55" s="28"/>
      <c r="I55" s="28"/>
      <c r="J55" s="27"/>
      <c r="K55" s="28"/>
      <c r="L55" s="28"/>
      <c r="M55" s="28"/>
      <c r="N55" s="28"/>
      <c r="O55" s="28"/>
      <c r="P55" s="27"/>
    </row>
    <row r="56" spans="1:16" s="119" customFormat="1" x14ac:dyDescent="0.2">
      <c r="A56" s="103">
        <v>617321</v>
      </c>
      <c r="B56" s="103">
        <v>7321</v>
      </c>
      <c r="C56" s="125">
        <v>443</v>
      </c>
      <c r="D56" s="105" t="s">
        <v>204</v>
      </c>
      <c r="E56" s="96"/>
      <c r="F56" s="97"/>
      <c r="G56" s="97"/>
      <c r="H56" s="97"/>
      <c r="I56" s="97"/>
      <c r="J56" s="96">
        <v>1172829</v>
      </c>
      <c r="K56" s="97">
        <v>1172829</v>
      </c>
      <c r="L56" s="97"/>
      <c r="M56" s="97"/>
      <c r="N56" s="97"/>
      <c r="O56" s="97">
        <v>1172829</v>
      </c>
      <c r="P56" s="96">
        <v>1172829</v>
      </c>
    </row>
    <row r="57" spans="1:16" x14ac:dyDescent="0.2">
      <c r="A57" s="18" t="s">
        <v>132</v>
      </c>
      <c r="B57" s="19"/>
      <c r="C57" s="20"/>
      <c r="D57" s="23" t="s">
        <v>133</v>
      </c>
      <c r="E57" s="98"/>
      <c r="F57" s="99"/>
      <c r="G57" s="99"/>
      <c r="H57" s="99"/>
      <c r="I57" s="99"/>
      <c r="J57" s="98"/>
      <c r="K57" s="99"/>
      <c r="L57" s="99"/>
      <c r="M57" s="99"/>
      <c r="N57" s="99"/>
      <c r="O57" s="99"/>
      <c r="P57" s="98"/>
    </row>
    <row r="58" spans="1:16" x14ac:dyDescent="0.2">
      <c r="A58" s="18" t="s">
        <v>134</v>
      </c>
      <c r="B58" s="19"/>
      <c r="C58" s="20"/>
      <c r="D58" s="23" t="s">
        <v>133</v>
      </c>
      <c r="E58" s="101">
        <f>E59+E61</f>
        <v>52000</v>
      </c>
      <c r="F58" s="102">
        <v>52000</v>
      </c>
      <c r="G58" s="102"/>
      <c r="H58" s="102">
        <v>15000</v>
      </c>
      <c r="I58" s="102"/>
      <c r="J58" s="101">
        <f>J60</f>
        <v>100000</v>
      </c>
      <c r="K58" s="102">
        <f>K60</f>
        <v>100000</v>
      </c>
      <c r="L58" s="102"/>
      <c r="M58" s="102"/>
      <c r="N58" s="102"/>
      <c r="O58" s="102">
        <v>100000</v>
      </c>
      <c r="P58" s="101">
        <f>P59+P60+P61</f>
        <v>152000</v>
      </c>
    </row>
    <row r="59" spans="1:16" ht="38.25" x14ac:dyDescent="0.2">
      <c r="A59" s="24" t="s">
        <v>135</v>
      </c>
      <c r="B59" s="24" t="s">
        <v>95</v>
      </c>
      <c r="C59" s="25" t="s">
        <v>50</v>
      </c>
      <c r="D59" s="26" t="s">
        <v>96</v>
      </c>
      <c r="E59" s="27">
        <v>22000</v>
      </c>
      <c r="F59" s="28">
        <v>22000</v>
      </c>
      <c r="G59" s="28"/>
      <c r="H59" s="28">
        <v>15000</v>
      </c>
      <c r="I59" s="28"/>
      <c r="J59" s="27"/>
      <c r="K59" s="28"/>
      <c r="L59" s="28"/>
      <c r="M59" s="28"/>
      <c r="N59" s="28"/>
      <c r="O59" s="28"/>
      <c r="P59" s="27">
        <v>22000</v>
      </c>
    </row>
    <row r="60" spans="1:16" s="134" customFormat="1" ht="32.25" customHeight="1" x14ac:dyDescent="0.2">
      <c r="A60" s="103">
        <v>3719740</v>
      </c>
      <c r="B60" s="103">
        <v>9740</v>
      </c>
      <c r="C60" s="104" t="s">
        <v>53</v>
      </c>
      <c r="D60" s="105" t="s">
        <v>217</v>
      </c>
      <c r="E60" s="96"/>
      <c r="F60" s="97"/>
      <c r="G60" s="97"/>
      <c r="H60" s="97"/>
      <c r="I60" s="97"/>
      <c r="J60" s="96">
        <v>100000</v>
      </c>
      <c r="K60" s="97">
        <v>100000</v>
      </c>
      <c r="L60" s="97"/>
      <c r="M60" s="97"/>
      <c r="N60" s="97"/>
      <c r="O60" s="97">
        <v>100000</v>
      </c>
      <c r="P60" s="96">
        <v>100000</v>
      </c>
    </row>
    <row r="61" spans="1:16" s="90" customFormat="1" ht="12.75" customHeight="1" x14ac:dyDescent="0.2">
      <c r="A61" s="93">
        <v>3719770</v>
      </c>
      <c r="B61" s="93" t="s">
        <v>89</v>
      </c>
      <c r="C61" s="94" t="s">
        <v>53</v>
      </c>
      <c r="D61" s="95" t="s">
        <v>90</v>
      </c>
      <c r="E61" s="96">
        <v>30000</v>
      </c>
      <c r="F61" s="97">
        <v>30000</v>
      </c>
      <c r="G61" s="97"/>
      <c r="H61" s="97"/>
      <c r="I61" s="97"/>
      <c r="J61" s="96"/>
      <c r="K61" s="97"/>
      <c r="L61" s="97"/>
      <c r="M61" s="97"/>
      <c r="N61" s="97"/>
      <c r="O61" s="97"/>
      <c r="P61" s="96">
        <v>30000</v>
      </c>
    </row>
    <row r="62" spans="1:16" ht="13.5" customHeight="1" x14ac:dyDescent="0.2">
      <c r="A62" s="34" t="s">
        <v>13</v>
      </c>
      <c r="B62" s="34" t="s">
        <v>13</v>
      </c>
      <c r="C62" s="35" t="s">
        <v>13</v>
      </c>
      <c r="D62" s="22" t="s">
        <v>136</v>
      </c>
      <c r="E62" s="22">
        <f>E15+E41+E58</f>
        <v>3159518.28</v>
      </c>
      <c r="F62" s="22">
        <f>F15+F41+F58</f>
        <v>3159518.28</v>
      </c>
      <c r="G62" s="101">
        <f>G15+G41+G58</f>
        <v>470000</v>
      </c>
      <c r="H62" s="22">
        <f>H15+H41+H58</f>
        <v>15000</v>
      </c>
      <c r="I62" s="22"/>
      <c r="J62" s="22">
        <f>J35+J56+J37+J39+J60+J38</f>
        <v>2250829</v>
      </c>
      <c r="K62" s="101">
        <f>K35+K56+K37+K39+K60</f>
        <v>1562829</v>
      </c>
      <c r="L62" s="22">
        <v>688000</v>
      </c>
      <c r="M62" s="22"/>
      <c r="N62" s="22"/>
      <c r="O62" s="22">
        <f>O15+O40+O58+O41</f>
        <v>1562829</v>
      </c>
      <c r="P62" s="22">
        <f>P15+P41+P58</f>
        <v>5410347.2800000003</v>
      </c>
    </row>
    <row r="65" spans="2:9" x14ac:dyDescent="0.2">
      <c r="B65" s="2" t="s">
        <v>14</v>
      </c>
      <c r="I65" s="2"/>
    </row>
  </sheetData>
  <mergeCells count="23">
    <mergeCell ref="N11:N12"/>
    <mergeCell ref="K10:K12"/>
    <mergeCell ref="B7:P7"/>
    <mergeCell ref="B8:P8"/>
    <mergeCell ref="M3:P3"/>
    <mergeCell ref="A5:P5"/>
    <mergeCell ref="A6:P6"/>
    <mergeCell ref="A9:A12"/>
    <mergeCell ref="B9:B12"/>
    <mergeCell ref="C9:C12"/>
    <mergeCell ref="D9:D12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="75" zoomScaleNormal="75" workbookViewId="0">
      <selection activeCell="D21" sqref="D21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x14ac:dyDescent="0.2">
      <c r="M1" t="s">
        <v>137</v>
      </c>
    </row>
    <row r="2" spans="1:16" x14ac:dyDescent="0.2">
      <c r="M2" t="s">
        <v>18</v>
      </c>
    </row>
    <row r="3" spans="1:16" ht="28.15" customHeight="1" x14ac:dyDescent="0.2">
      <c r="M3" s="143" t="s">
        <v>19</v>
      </c>
      <c r="N3" s="143"/>
      <c r="O3" s="143"/>
      <c r="P3" s="143"/>
    </row>
    <row r="5" spans="1:16" x14ac:dyDescent="0.2">
      <c r="A5" s="153" t="s">
        <v>138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6" x14ac:dyDescent="0.2">
      <c r="A6" s="153" t="s">
        <v>33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</row>
    <row r="7" spans="1:16" x14ac:dyDescent="0.2">
      <c r="A7" s="14" t="s">
        <v>16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 ht="13.5" thickBot="1" x14ac:dyDescent="0.25">
      <c r="A8" s="13" t="s">
        <v>17</v>
      </c>
      <c r="P8" s="1" t="s">
        <v>34</v>
      </c>
    </row>
    <row r="9" spans="1:16" ht="13.5" thickBot="1" x14ac:dyDescent="0.25">
      <c r="A9" s="154" t="s">
        <v>35</v>
      </c>
      <c r="B9" s="154" t="s">
        <v>36</v>
      </c>
      <c r="C9" s="154" t="s">
        <v>37</v>
      </c>
      <c r="D9" s="154" t="s">
        <v>139</v>
      </c>
      <c r="E9" s="157" t="s">
        <v>140</v>
      </c>
      <c r="F9" s="158"/>
      <c r="G9" s="158"/>
      <c r="H9" s="159"/>
      <c r="I9" s="157" t="s">
        <v>141</v>
      </c>
      <c r="J9" s="158"/>
      <c r="K9" s="158"/>
      <c r="L9" s="159"/>
      <c r="M9" s="157" t="s">
        <v>142</v>
      </c>
      <c r="N9" s="158"/>
      <c r="O9" s="158"/>
      <c r="P9" s="159"/>
    </row>
    <row r="10" spans="1:16" ht="13.5" thickBot="1" x14ac:dyDescent="0.25">
      <c r="A10" s="156"/>
      <c r="B10" s="156"/>
      <c r="C10" s="156"/>
      <c r="D10" s="156"/>
      <c r="E10" s="154" t="s">
        <v>143</v>
      </c>
      <c r="F10" s="157" t="s">
        <v>144</v>
      </c>
      <c r="G10" s="159"/>
      <c r="H10" s="154" t="s">
        <v>145</v>
      </c>
      <c r="I10" s="154" t="s">
        <v>143</v>
      </c>
      <c r="J10" s="157" t="s">
        <v>144</v>
      </c>
      <c r="K10" s="159"/>
      <c r="L10" s="154" t="s">
        <v>145</v>
      </c>
      <c r="M10" s="154" t="s">
        <v>143</v>
      </c>
      <c r="N10" s="157" t="s">
        <v>144</v>
      </c>
      <c r="O10" s="159"/>
      <c r="P10" s="154" t="s">
        <v>145</v>
      </c>
    </row>
    <row r="11" spans="1:16" ht="55.9" customHeight="1" thickBot="1" x14ac:dyDescent="0.25">
      <c r="A11" s="155"/>
      <c r="B11" s="155"/>
      <c r="C11" s="155"/>
      <c r="D11" s="155"/>
      <c r="E11" s="155"/>
      <c r="F11" s="36" t="s">
        <v>5</v>
      </c>
      <c r="G11" s="36" t="s">
        <v>6</v>
      </c>
      <c r="H11" s="155"/>
      <c r="I11" s="155"/>
      <c r="J11" s="36" t="s">
        <v>5</v>
      </c>
      <c r="K11" s="36" t="s">
        <v>6</v>
      </c>
      <c r="L11" s="155"/>
      <c r="M11" s="155"/>
      <c r="N11" s="36" t="s">
        <v>5</v>
      </c>
      <c r="O11" s="36" t="s">
        <v>6</v>
      </c>
      <c r="P11" s="155"/>
    </row>
    <row r="12" spans="1:16" ht="13.5" thickBot="1" x14ac:dyDescent="0.25">
      <c r="A12" s="37">
        <v>1</v>
      </c>
      <c r="B12" s="38">
        <v>2</v>
      </c>
      <c r="C12" s="38">
        <v>3</v>
      </c>
      <c r="D12" s="38">
        <v>4</v>
      </c>
      <c r="E12" s="38">
        <v>5</v>
      </c>
      <c r="F12" s="38">
        <v>6</v>
      </c>
      <c r="G12" s="38">
        <v>7</v>
      </c>
      <c r="H12" s="38">
        <v>8</v>
      </c>
      <c r="I12" s="38">
        <v>9</v>
      </c>
      <c r="J12" s="38">
        <v>10</v>
      </c>
      <c r="K12" s="38">
        <v>11</v>
      </c>
      <c r="L12" s="38">
        <v>12</v>
      </c>
      <c r="M12" s="38">
        <v>13</v>
      </c>
      <c r="N12" s="38">
        <v>14</v>
      </c>
      <c r="O12" s="38">
        <v>15</v>
      </c>
      <c r="P12" s="38">
        <v>16</v>
      </c>
    </row>
    <row r="13" spans="1:16" ht="13.5" thickBot="1" x14ac:dyDescent="0.25">
      <c r="A13" s="37" t="s">
        <v>146</v>
      </c>
      <c r="B13" s="38" t="s">
        <v>146</v>
      </c>
      <c r="C13" s="38" t="s">
        <v>146</v>
      </c>
      <c r="D13" s="38" t="s">
        <v>146</v>
      </c>
      <c r="E13" s="38" t="s">
        <v>146</v>
      </c>
      <c r="F13" s="38" t="s">
        <v>146</v>
      </c>
      <c r="G13" s="38" t="s">
        <v>146</v>
      </c>
      <c r="H13" s="38" t="s">
        <v>146</v>
      </c>
      <c r="I13" s="38" t="s">
        <v>146</v>
      </c>
      <c r="J13" s="38" t="s">
        <v>146</v>
      </c>
      <c r="K13" s="38" t="s">
        <v>146</v>
      </c>
      <c r="L13" s="38" t="s">
        <v>146</v>
      </c>
      <c r="M13" s="38" t="s">
        <v>146</v>
      </c>
      <c r="N13" s="38" t="s">
        <v>146</v>
      </c>
      <c r="O13" s="38" t="s">
        <v>146</v>
      </c>
      <c r="P13" s="38" t="s">
        <v>146</v>
      </c>
    </row>
    <row r="14" spans="1:16" ht="13.5" thickBot="1" x14ac:dyDescent="0.25">
      <c r="A14" s="37" t="s">
        <v>147</v>
      </c>
      <c r="B14" s="38" t="s">
        <v>147</v>
      </c>
      <c r="C14" s="38" t="s">
        <v>147</v>
      </c>
      <c r="D14" s="39" t="s">
        <v>136</v>
      </c>
      <c r="E14" s="38" t="s">
        <v>146</v>
      </c>
      <c r="F14" s="38" t="s">
        <v>146</v>
      </c>
      <c r="G14" s="38" t="s">
        <v>146</v>
      </c>
      <c r="H14" s="38" t="s">
        <v>146</v>
      </c>
      <c r="I14" s="38" t="s">
        <v>146</v>
      </c>
      <c r="J14" s="38" t="s">
        <v>146</v>
      </c>
      <c r="K14" s="38" t="s">
        <v>146</v>
      </c>
      <c r="L14" s="38" t="s">
        <v>146</v>
      </c>
      <c r="M14" s="38" t="s">
        <v>146</v>
      </c>
      <c r="N14" s="38" t="s">
        <v>146</v>
      </c>
      <c r="O14" s="38" t="s">
        <v>146</v>
      </c>
      <c r="P14" s="38" t="s">
        <v>146</v>
      </c>
    </row>
    <row r="17" spans="2:9" x14ac:dyDescent="0.2">
      <c r="B17" s="2" t="s">
        <v>14</v>
      </c>
      <c r="I17" s="2" t="s">
        <v>15</v>
      </c>
    </row>
  </sheetData>
  <mergeCells count="19">
    <mergeCell ref="H10:H11"/>
    <mergeCell ref="I10:I11"/>
    <mergeCell ref="J10:K10"/>
    <mergeCell ref="L10:L11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M10:M11"/>
    <mergeCell ref="N10:O10"/>
    <mergeCell ref="P10:P11"/>
    <mergeCell ref="E10:E11"/>
    <mergeCell ref="F10:G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opLeftCell="A22" workbookViewId="0">
      <selection activeCell="D52" sqref="D52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A1" s="40"/>
      <c r="C1" s="168" t="s">
        <v>157</v>
      </c>
      <c r="D1" s="169"/>
    </row>
    <row r="2" spans="1:4" x14ac:dyDescent="0.2">
      <c r="C2" s="170" t="s">
        <v>18</v>
      </c>
      <c r="D2" s="169"/>
    </row>
    <row r="3" spans="1:4" x14ac:dyDescent="0.2">
      <c r="C3" s="168" t="s">
        <v>19</v>
      </c>
      <c r="D3" s="169"/>
    </row>
    <row r="4" spans="1:4" ht="25.5" customHeight="1" x14ac:dyDescent="0.2">
      <c r="C4" s="1"/>
      <c r="D4" s="40"/>
    </row>
    <row r="5" spans="1:4" x14ac:dyDescent="0.2">
      <c r="A5" s="153" t="s">
        <v>158</v>
      </c>
      <c r="B5" s="145"/>
      <c r="C5" s="145"/>
      <c r="D5" s="145"/>
    </row>
    <row r="6" spans="1:4" x14ac:dyDescent="0.2">
      <c r="A6" s="171" t="s">
        <v>16</v>
      </c>
      <c r="B6" s="167"/>
      <c r="C6" s="167"/>
      <c r="D6" s="167"/>
    </row>
    <row r="7" spans="1:4" x14ac:dyDescent="0.2">
      <c r="A7" s="167" t="s">
        <v>17</v>
      </c>
      <c r="B7" s="167"/>
      <c r="C7" s="167"/>
      <c r="D7" s="167"/>
    </row>
    <row r="8" spans="1:4" ht="15" x14ac:dyDescent="0.25">
      <c r="A8" s="43" t="s">
        <v>159</v>
      </c>
    </row>
    <row r="9" spans="1:4" x14ac:dyDescent="0.2">
      <c r="D9" s="1" t="s">
        <v>0</v>
      </c>
    </row>
    <row r="10" spans="1:4" ht="38.25" x14ac:dyDescent="0.2">
      <c r="A10" s="44" t="s">
        <v>160</v>
      </c>
      <c r="B10" s="161" t="s">
        <v>161</v>
      </c>
      <c r="C10" s="162"/>
      <c r="D10" s="45" t="s">
        <v>2</v>
      </c>
    </row>
    <row r="11" spans="1:4" x14ac:dyDescent="0.2">
      <c r="A11" s="46">
        <v>1</v>
      </c>
      <c r="B11" s="163">
        <v>2</v>
      </c>
      <c r="C11" s="164"/>
      <c r="D11" s="47">
        <v>3</v>
      </c>
    </row>
    <row r="12" spans="1:4" x14ac:dyDescent="0.2">
      <c r="A12" s="165" t="s">
        <v>162</v>
      </c>
      <c r="B12" s="165"/>
      <c r="C12" s="165"/>
      <c r="D12" s="165"/>
    </row>
    <row r="13" spans="1:4" x14ac:dyDescent="0.2">
      <c r="A13" s="48" t="s">
        <v>163</v>
      </c>
      <c r="B13" s="49" t="s">
        <v>7</v>
      </c>
      <c r="C13" s="50"/>
      <c r="D13" s="51">
        <v>1598200</v>
      </c>
    </row>
    <row r="14" spans="1:4" x14ac:dyDescent="0.2">
      <c r="A14" s="52" t="s">
        <v>16</v>
      </c>
      <c r="B14" s="53" t="s">
        <v>164</v>
      </c>
      <c r="C14" s="54"/>
      <c r="D14" s="55">
        <v>1598200</v>
      </c>
    </row>
    <row r="15" spans="1:4" x14ac:dyDescent="0.2">
      <c r="A15" s="48" t="s">
        <v>165</v>
      </c>
      <c r="B15" s="49" t="s">
        <v>8</v>
      </c>
      <c r="C15" s="50"/>
      <c r="D15" s="51">
        <v>32468900</v>
      </c>
    </row>
    <row r="16" spans="1:4" x14ac:dyDescent="0.2">
      <c r="A16" s="52" t="s">
        <v>16</v>
      </c>
      <c r="B16" s="53" t="s">
        <v>164</v>
      </c>
      <c r="C16" s="54"/>
      <c r="D16" s="55">
        <v>32468900</v>
      </c>
    </row>
    <row r="17" spans="1:4" ht="25.5" x14ac:dyDescent="0.2">
      <c r="A17" s="48" t="s">
        <v>166</v>
      </c>
      <c r="B17" s="49" t="s">
        <v>9</v>
      </c>
      <c r="C17" s="50"/>
      <c r="D17" s="51">
        <v>725100</v>
      </c>
    </row>
    <row r="18" spans="1:4" x14ac:dyDescent="0.2">
      <c r="A18" s="52" t="s">
        <v>16</v>
      </c>
      <c r="B18" s="53" t="s">
        <v>164</v>
      </c>
      <c r="C18" s="54"/>
      <c r="D18" s="55">
        <v>725100</v>
      </c>
    </row>
    <row r="19" spans="1:4" x14ac:dyDescent="0.2">
      <c r="A19" s="48" t="s">
        <v>167</v>
      </c>
      <c r="B19" s="49" t="s">
        <v>10</v>
      </c>
      <c r="C19" s="50"/>
      <c r="D19" s="51">
        <v>874030</v>
      </c>
    </row>
    <row r="20" spans="1:4" x14ac:dyDescent="0.2">
      <c r="A20" s="52" t="s">
        <v>16</v>
      </c>
      <c r="B20" s="53" t="s">
        <v>164</v>
      </c>
      <c r="C20" s="54"/>
      <c r="D20" s="55">
        <v>874030</v>
      </c>
    </row>
    <row r="21" spans="1:4" ht="25.5" x14ac:dyDescent="0.2">
      <c r="A21" s="48" t="s">
        <v>168</v>
      </c>
      <c r="B21" s="49" t="s">
        <v>11</v>
      </c>
      <c r="C21" s="50"/>
      <c r="D21" s="51">
        <v>222415</v>
      </c>
    </row>
    <row r="22" spans="1:4" x14ac:dyDescent="0.2">
      <c r="A22" s="52" t="s">
        <v>16</v>
      </c>
      <c r="B22" s="53" t="s">
        <v>164</v>
      </c>
      <c r="C22" s="54"/>
      <c r="D22" s="55">
        <v>222415</v>
      </c>
    </row>
    <row r="23" spans="1:4" x14ac:dyDescent="0.2">
      <c r="A23" s="48" t="s">
        <v>169</v>
      </c>
      <c r="B23" s="49" t="s">
        <v>12</v>
      </c>
      <c r="C23" s="50"/>
      <c r="D23" s="51">
        <v>383600</v>
      </c>
    </row>
    <row r="24" spans="1:4" x14ac:dyDescent="0.2">
      <c r="A24" s="56" t="s">
        <v>16</v>
      </c>
      <c r="B24" s="57" t="s">
        <v>164</v>
      </c>
      <c r="C24" s="58"/>
      <c r="D24" s="59">
        <v>383600</v>
      </c>
    </row>
    <row r="25" spans="1:4" x14ac:dyDescent="0.2">
      <c r="A25" s="165" t="s">
        <v>170</v>
      </c>
      <c r="B25" s="165"/>
      <c r="C25" s="165"/>
      <c r="D25" s="165"/>
    </row>
    <row r="26" spans="1:4" x14ac:dyDescent="0.2">
      <c r="A26" s="48" t="s">
        <v>163</v>
      </c>
      <c r="B26" s="49" t="s">
        <v>7</v>
      </c>
      <c r="C26" s="50"/>
      <c r="D26" s="51">
        <v>0</v>
      </c>
    </row>
    <row r="27" spans="1:4" x14ac:dyDescent="0.2">
      <c r="A27" s="52" t="s">
        <v>16</v>
      </c>
      <c r="B27" s="53" t="s">
        <v>164</v>
      </c>
      <c r="C27" s="54"/>
      <c r="D27" s="55">
        <v>0</v>
      </c>
    </row>
    <row r="28" spans="1:4" x14ac:dyDescent="0.2">
      <c r="A28" s="48" t="s">
        <v>165</v>
      </c>
      <c r="B28" s="49" t="s">
        <v>8</v>
      </c>
      <c r="C28" s="50"/>
      <c r="D28" s="51">
        <v>0</v>
      </c>
    </row>
    <row r="29" spans="1:4" x14ac:dyDescent="0.2">
      <c r="A29" s="52" t="s">
        <v>16</v>
      </c>
      <c r="B29" s="53" t="s">
        <v>164</v>
      </c>
      <c r="C29" s="54"/>
      <c r="D29" s="55">
        <v>0</v>
      </c>
    </row>
    <row r="30" spans="1:4" ht="25.5" x14ac:dyDescent="0.2">
      <c r="A30" s="48" t="s">
        <v>166</v>
      </c>
      <c r="B30" s="49" t="s">
        <v>9</v>
      </c>
      <c r="C30" s="50"/>
      <c r="D30" s="51">
        <v>0</v>
      </c>
    </row>
    <row r="31" spans="1:4" x14ac:dyDescent="0.2">
      <c r="A31" s="52" t="s">
        <v>16</v>
      </c>
      <c r="B31" s="53" t="s">
        <v>164</v>
      </c>
      <c r="C31" s="54"/>
      <c r="D31" s="55">
        <v>0</v>
      </c>
    </row>
    <row r="32" spans="1:4" x14ac:dyDescent="0.2">
      <c r="A32" s="48" t="s">
        <v>167</v>
      </c>
      <c r="B32" s="49" t="s">
        <v>10</v>
      </c>
      <c r="C32" s="50"/>
      <c r="D32" s="51">
        <v>0</v>
      </c>
    </row>
    <row r="33" spans="1:4" x14ac:dyDescent="0.2">
      <c r="A33" s="52" t="s">
        <v>16</v>
      </c>
      <c r="B33" s="53" t="s">
        <v>164</v>
      </c>
      <c r="C33" s="54"/>
      <c r="D33" s="55">
        <v>0</v>
      </c>
    </row>
    <row r="34" spans="1:4" ht="25.5" x14ac:dyDescent="0.2">
      <c r="A34" s="48" t="s">
        <v>168</v>
      </c>
      <c r="B34" s="49" t="s">
        <v>11</v>
      </c>
      <c r="C34" s="50"/>
      <c r="D34" s="51">
        <v>0</v>
      </c>
    </row>
    <row r="35" spans="1:4" x14ac:dyDescent="0.2">
      <c r="A35" s="52" t="s">
        <v>16</v>
      </c>
      <c r="B35" s="53" t="s">
        <v>164</v>
      </c>
      <c r="C35" s="54"/>
      <c r="D35" s="55">
        <v>0</v>
      </c>
    </row>
    <row r="36" spans="1:4" x14ac:dyDescent="0.2">
      <c r="A36" s="48" t="s">
        <v>169</v>
      </c>
      <c r="B36" s="49" t="s">
        <v>12</v>
      </c>
      <c r="C36" s="50"/>
      <c r="D36" s="51">
        <v>0</v>
      </c>
    </row>
    <row r="37" spans="1:4" x14ac:dyDescent="0.2">
      <c r="A37" s="52" t="s">
        <v>16</v>
      </c>
      <c r="B37" s="53" t="s">
        <v>164</v>
      </c>
      <c r="C37" s="54"/>
      <c r="D37" s="55">
        <v>0</v>
      </c>
    </row>
    <row r="38" spans="1:4" x14ac:dyDescent="0.2">
      <c r="A38" s="60" t="s">
        <v>13</v>
      </c>
      <c r="B38" s="61" t="s">
        <v>171</v>
      </c>
      <c r="C38" s="62"/>
      <c r="D38" s="63">
        <v>36272245</v>
      </c>
    </row>
    <row r="39" spans="1:4" x14ac:dyDescent="0.2">
      <c r="A39" s="60" t="s">
        <v>13</v>
      </c>
      <c r="B39" s="61" t="s">
        <v>143</v>
      </c>
      <c r="C39" s="62"/>
      <c r="D39" s="63">
        <v>36272245</v>
      </c>
    </row>
    <row r="40" spans="1:4" x14ac:dyDescent="0.2">
      <c r="A40" s="60" t="s">
        <v>13</v>
      </c>
      <c r="B40" s="61" t="s">
        <v>144</v>
      </c>
      <c r="C40" s="62"/>
      <c r="D40" s="63">
        <v>0</v>
      </c>
    </row>
    <row r="42" spans="1:4" ht="22.15" customHeight="1" x14ac:dyDescent="0.25">
      <c r="A42" s="43" t="s">
        <v>172</v>
      </c>
      <c r="D42" s="1" t="s">
        <v>0</v>
      </c>
    </row>
    <row r="43" spans="1:4" ht="63.75" x14ac:dyDescent="0.2">
      <c r="A43" s="64" t="s">
        <v>173</v>
      </c>
      <c r="B43" s="64" t="s">
        <v>174</v>
      </c>
      <c r="C43" s="64" t="s">
        <v>175</v>
      </c>
      <c r="D43" s="64" t="s">
        <v>2</v>
      </c>
    </row>
    <row r="44" spans="1:4" x14ac:dyDescent="0.2">
      <c r="A44" s="65">
        <v>1</v>
      </c>
      <c r="B44" s="65">
        <v>2</v>
      </c>
      <c r="C44" s="65">
        <v>3</v>
      </c>
      <c r="D44" s="65">
        <v>4</v>
      </c>
    </row>
    <row r="45" spans="1:4" x14ac:dyDescent="0.2">
      <c r="A45" s="166" t="s">
        <v>162</v>
      </c>
      <c r="B45" s="166"/>
      <c r="C45" s="166"/>
      <c r="D45" s="166"/>
    </row>
    <row r="46" spans="1:4" x14ac:dyDescent="0.2">
      <c r="A46" s="106" t="s">
        <v>200</v>
      </c>
      <c r="B46" s="66" t="s">
        <v>89</v>
      </c>
      <c r="C46" s="67" t="s">
        <v>90</v>
      </c>
      <c r="D46" s="68">
        <v>95500</v>
      </c>
    </row>
    <row r="47" spans="1:4" x14ac:dyDescent="0.2">
      <c r="A47" s="69">
        <v>3719770</v>
      </c>
      <c r="B47" s="69" t="s">
        <v>89</v>
      </c>
      <c r="C47" s="70" t="s">
        <v>176</v>
      </c>
      <c r="D47" s="71">
        <v>65500</v>
      </c>
    </row>
    <row r="48" spans="1:4" s="120" customFormat="1" x14ac:dyDescent="0.2">
      <c r="A48" s="69"/>
      <c r="B48" s="69"/>
      <c r="C48" s="70" t="s">
        <v>211</v>
      </c>
      <c r="D48" s="71">
        <v>30000</v>
      </c>
    </row>
    <row r="49" spans="1:4" ht="19.899999999999999" customHeight="1" x14ac:dyDescent="0.2">
      <c r="A49" s="166" t="s">
        <v>170</v>
      </c>
      <c r="B49" s="166"/>
      <c r="C49" s="166"/>
      <c r="D49" s="165"/>
    </row>
    <row r="50" spans="1:4" s="137" customFormat="1" x14ac:dyDescent="0.2">
      <c r="A50" s="72">
        <v>3719740</v>
      </c>
      <c r="B50" s="72">
        <v>9740</v>
      </c>
      <c r="C50" s="138" t="s">
        <v>217</v>
      </c>
      <c r="D50" s="73">
        <v>100000</v>
      </c>
    </row>
    <row r="51" spans="1:4" x14ac:dyDescent="0.2">
      <c r="A51" s="74" t="s">
        <v>13</v>
      </c>
      <c r="B51" s="74" t="s">
        <v>13</v>
      </c>
      <c r="C51" s="61" t="s">
        <v>171</v>
      </c>
      <c r="D51" s="75">
        <v>195500</v>
      </c>
    </row>
    <row r="52" spans="1:4" x14ac:dyDescent="0.2">
      <c r="A52" s="74" t="s">
        <v>13</v>
      </c>
      <c r="B52" s="74" t="s">
        <v>13</v>
      </c>
      <c r="C52" s="61" t="s">
        <v>143</v>
      </c>
      <c r="D52" s="75">
        <v>95500</v>
      </c>
    </row>
    <row r="53" spans="1:4" x14ac:dyDescent="0.2">
      <c r="A53" s="74" t="s">
        <v>13</v>
      </c>
      <c r="B53" s="74" t="s">
        <v>13</v>
      </c>
      <c r="C53" s="61" t="s">
        <v>144</v>
      </c>
      <c r="D53" s="75">
        <v>100000</v>
      </c>
    </row>
    <row r="57" spans="1:4" x14ac:dyDescent="0.2">
      <c r="B57" s="2" t="s">
        <v>14</v>
      </c>
      <c r="C57" s="76" t="s">
        <v>15</v>
      </c>
    </row>
    <row r="58" spans="1:4" x14ac:dyDescent="0.2">
      <c r="A58" s="160"/>
      <c r="B58" s="160"/>
      <c r="C58" s="160"/>
      <c r="D58" s="160"/>
    </row>
  </sheetData>
  <mergeCells count="13">
    <mergeCell ref="A7:D7"/>
    <mergeCell ref="C1:D1"/>
    <mergeCell ref="C2:D2"/>
    <mergeCell ref="C3:D3"/>
    <mergeCell ref="A5:D5"/>
    <mergeCell ref="A6:D6"/>
    <mergeCell ref="A58:D58"/>
    <mergeCell ref="B10:C10"/>
    <mergeCell ref="B11:C11"/>
    <mergeCell ref="A12:D12"/>
    <mergeCell ref="A25:D25"/>
    <mergeCell ref="A45:D45"/>
    <mergeCell ref="A49:D4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I18" sqref="I18"/>
    </sheetView>
  </sheetViews>
  <sheetFormatPr defaultRowHeight="12.75" x14ac:dyDescent="0.2"/>
  <cols>
    <col min="1" max="3" width="12.140625" customWidth="1"/>
    <col min="4" max="4" width="40.7109375" customWidth="1"/>
    <col min="5" max="16" width="13.7109375" customWidth="1"/>
  </cols>
  <sheetData>
    <row r="1" spans="1:16" ht="13.9" customHeight="1" x14ac:dyDescent="0.2">
      <c r="G1" t="s">
        <v>148</v>
      </c>
    </row>
    <row r="2" spans="1:16" x14ac:dyDescent="0.2">
      <c r="G2" t="s">
        <v>18</v>
      </c>
    </row>
    <row r="3" spans="1:16" ht="28.15" customHeight="1" x14ac:dyDescent="0.2">
      <c r="G3" s="143" t="s">
        <v>19</v>
      </c>
      <c r="H3" s="143"/>
      <c r="I3" s="143"/>
      <c r="J3" s="143"/>
    </row>
    <row r="5" spans="1:16" x14ac:dyDescent="0.2">
      <c r="A5" s="153" t="s">
        <v>32</v>
      </c>
      <c r="B5" s="153"/>
      <c r="C5" s="153"/>
      <c r="D5" s="153"/>
      <c r="E5" s="153"/>
      <c r="F5" s="153"/>
      <c r="G5" s="153"/>
      <c r="H5" s="153"/>
      <c r="I5" s="153"/>
      <c r="J5" s="153"/>
      <c r="K5" s="40"/>
      <c r="L5" s="40"/>
      <c r="M5" s="40"/>
      <c r="N5" s="40"/>
      <c r="O5" s="40"/>
      <c r="P5" s="40"/>
    </row>
    <row r="6" spans="1:16" x14ac:dyDescent="0.2">
      <c r="A6" s="153" t="s">
        <v>149</v>
      </c>
      <c r="B6" s="153"/>
      <c r="C6" s="153"/>
      <c r="D6" s="153"/>
      <c r="E6" s="153"/>
      <c r="F6" s="153"/>
      <c r="G6" s="153"/>
      <c r="H6" s="153"/>
      <c r="I6" s="153"/>
      <c r="J6" s="153"/>
      <c r="K6" s="40"/>
      <c r="L6" s="40"/>
      <c r="M6" s="40"/>
      <c r="N6" s="40"/>
      <c r="O6" s="40"/>
      <c r="P6" s="40"/>
    </row>
    <row r="7" spans="1:16" x14ac:dyDescent="0.2">
      <c r="A7" s="153" t="s">
        <v>150</v>
      </c>
      <c r="B7" s="153"/>
      <c r="C7" s="153"/>
      <c r="D7" s="153"/>
      <c r="E7" s="153"/>
      <c r="F7" s="153"/>
      <c r="G7" s="153"/>
      <c r="H7" s="153"/>
      <c r="I7" s="153"/>
      <c r="J7" s="153"/>
      <c r="K7" s="41"/>
      <c r="L7" s="41"/>
      <c r="M7" s="41"/>
      <c r="N7" s="41"/>
      <c r="O7" s="41"/>
      <c r="P7" s="41"/>
    </row>
    <row r="8" spans="1:16" x14ac:dyDescent="0.2">
      <c r="A8" s="14" t="s">
        <v>16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3.9" customHeight="1" x14ac:dyDescent="0.2">
      <c r="A9" s="13" t="s">
        <v>17</v>
      </c>
      <c r="J9" s="1" t="s">
        <v>34</v>
      </c>
    </row>
    <row r="10" spans="1:16" x14ac:dyDescent="0.2">
      <c r="A10" s="13"/>
      <c r="P10" s="1"/>
    </row>
    <row r="11" spans="1:16" ht="122.45" customHeight="1" x14ac:dyDescent="0.2">
      <c r="A11" s="42" t="s">
        <v>35</v>
      </c>
      <c r="B11" s="42" t="s">
        <v>36</v>
      </c>
      <c r="C11" s="42" t="s">
        <v>37</v>
      </c>
      <c r="D11" s="42" t="s">
        <v>139</v>
      </c>
      <c r="E11" s="16" t="s">
        <v>151</v>
      </c>
      <c r="F11" s="42" t="s">
        <v>152</v>
      </c>
      <c r="G11" s="42" t="s">
        <v>153</v>
      </c>
      <c r="H11" s="42" t="s">
        <v>154</v>
      </c>
      <c r="I11" s="42" t="s">
        <v>155</v>
      </c>
      <c r="J11" s="42" t="s">
        <v>156</v>
      </c>
      <c r="P11" s="1"/>
    </row>
    <row r="12" spans="1:16" x14ac:dyDescent="0.2">
      <c r="A12" s="42">
        <v>1</v>
      </c>
      <c r="B12" s="42">
        <v>2</v>
      </c>
      <c r="C12" s="42">
        <v>3</v>
      </c>
      <c r="D12" s="42">
        <v>4</v>
      </c>
      <c r="E12" s="42">
        <v>5</v>
      </c>
      <c r="F12" s="42">
        <v>6</v>
      </c>
      <c r="G12" s="42">
        <v>7</v>
      </c>
      <c r="H12" s="42">
        <v>8</v>
      </c>
      <c r="I12" s="42">
        <v>9</v>
      </c>
      <c r="J12" s="42">
        <v>10</v>
      </c>
      <c r="P12" s="1"/>
    </row>
    <row r="13" spans="1:16" ht="25.5" x14ac:dyDescent="0.2">
      <c r="A13" s="117" t="s">
        <v>219</v>
      </c>
      <c r="B13" s="42">
        <v>6082</v>
      </c>
      <c r="C13" s="117" t="s">
        <v>220</v>
      </c>
      <c r="D13" s="42" t="s">
        <v>46</v>
      </c>
      <c r="E13" s="42" t="s">
        <v>212</v>
      </c>
      <c r="F13" s="42" t="s">
        <v>146</v>
      </c>
      <c r="G13" s="42">
        <v>240000</v>
      </c>
      <c r="H13" s="42" t="s">
        <v>146</v>
      </c>
      <c r="I13" s="142">
        <v>240000</v>
      </c>
      <c r="J13" s="42" t="s">
        <v>146</v>
      </c>
      <c r="P13" s="1"/>
    </row>
    <row r="14" spans="1:16" s="140" customFormat="1" ht="25.5" x14ac:dyDescent="0.2">
      <c r="A14" s="117" t="s">
        <v>218</v>
      </c>
      <c r="B14" s="42">
        <v>7693</v>
      </c>
      <c r="C14" s="117" t="s">
        <v>221</v>
      </c>
      <c r="D14" s="31" t="s">
        <v>222</v>
      </c>
      <c r="E14" s="42" t="s">
        <v>227</v>
      </c>
      <c r="F14" s="42"/>
      <c r="G14" s="42"/>
      <c r="H14" s="42"/>
      <c r="I14" s="118">
        <v>50000</v>
      </c>
      <c r="J14" s="42"/>
      <c r="P14" s="139"/>
    </row>
    <row r="15" spans="1:16" s="140" customFormat="1" ht="77.25" customHeight="1" x14ac:dyDescent="0.2">
      <c r="A15" s="117">
        <v>3719740</v>
      </c>
      <c r="B15" s="42">
        <v>9740</v>
      </c>
      <c r="C15" s="117">
        <v>180</v>
      </c>
      <c r="D15" s="105" t="s">
        <v>228</v>
      </c>
      <c r="E15" s="42" t="s">
        <v>229</v>
      </c>
      <c r="F15" s="42"/>
      <c r="G15" s="42"/>
      <c r="H15" s="42"/>
      <c r="I15" s="118">
        <v>100000</v>
      </c>
      <c r="J15" s="42"/>
      <c r="P15" s="139"/>
    </row>
    <row r="16" spans="1:16" s="122" customFormat="1" ht="25.5" x14ac:dyDescent="0.2">
      <c r="A16" s="117" t="s">
        <v>225</v>
      </c>
      <c r="B16" s="42">
        <v>7321</v>
      </c>
      <c r="C16" s="117" t="s">
        <v>226</v>
      </c>
      <c r="D16" s="123" t="s">
        <v>213</v>
      </c>
      <c r="E16" s="42" t="s">
        <v>214</v>
      </c>
      <c r="F16" s="42">
        <v>2021</v>
      </c>
      <c r="G16" s="42">
        <v>1172829</v>
      </c>
      <c r="H16" s="42"/>
      <c r="I16" s="42">
        <v>1172829</v>
      </c>
      <c r="J16" s="42"/>
      <c r="P16" s="121"/>
    </row>
    <row r="17" spans="1:16" x14ac:dyDescent="0.2">
      <c r="A17" s="42" t="s">
        <v>147</v>
      </c>
      <c r="B17" s="42" t="s">
        <v>147</v>
      </c>
      <c r="C17" s="42" t="s">
        <v>147</v>
      </c>
      <c r="D17" s="42" t="s">
        <v>136</v>
      </c>
      <c r="E17" s="42" t="s">
        <v>147</v>
      </c>
      <c r="F17" s="42" t="s">
        <v>147</v>
      </c>
      <c r="G17" s="42" t="s">
        <v>147</v>
      </c>
      <c r="H17" s="42" t="s">
        <v>146</v>
      </c>
      <c r="I17" s="118">
        <f>I13+I14+I15+I16</f>
        <v>1562829</v>
      </c>
      <c r="J17" s="42" t="s">
        <v>147</v>
      </c>
      <c r="P17" s="1"/>
    </row>
    <row r="18" spans="1:16" x14ac:dyDescent="0.2">
      <c r="A18" s="13"/>
    </row>
    <row r="20" spans="1:16" x14ac:dyDescent="0.2">
      <c r="B20" s="2" t="s">
        <v>14</v>
      </c>
      <c r="I20" s="2" t="s">
        <v>15</v>
      </c>
    </row>
  </sheetData>
  <mergeCells count="4"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25" workbookViewId="0">
      <selection activeCell="C27" sqref="C27"/>
    </sheetView>
  </sheetViews>
  <sheetFormatPr defaultRowHeight="12.75" x14ac:dyDescent="0.2"/>
  <cols>
    <col min="1" max="3" width="12.140625" customWidth="1"/>
    <col min="4" max="5" width="30.7109375" customWidth="1"/>
    <col min="6" max="10" width="13.7109375" customWidth="1"/>
  </cols>
  <sheetData>
    <row r="1" spans="1:10" x14ac:dyDescent="0.2">
      <c r="G1" t="s">
        <v>177</v>
      </c>
    </row>
    <row r="2" spans="1:10" x14ac:dyDescent="0.2">
      <c r="G2" t="s">
        <v>18</v>
      </c>
    </row>
    <row r="3" spans="1:10" ht="13.9" customHeight="1" x14ac:dyDescent="0.2">
      <c r="G3" s="143" t="s">
        <v>19</v>
      </c>
      <c r="H3" s="143"/>
      <c r="I3" s="143"/>
      <c r="J3" s="143"/>
    </row>
    <row r="5" spans="1:10" x14ac:dyDescent="0.2">
      <c r="A5" s="153" t="s">
        <v>178</v>
      </c>
      <c r="B5" s="145"/>
      <c r="C5" s="145"/>
      <c r="D5" s="145"/>
      <c r="E5" s="145"/>
      <c r="F5" s="145"/>
      <c r="G5" s="145"/>
      <c r="H5" s="145"/>
      <c r="I5" s="145"/>
      <c r="J5" s="145"/>
    </row>
    <row r="7" spans="1:10" x14ac:dyDescent="0.2">
      <c r="A7" s="77" t="s">
        <v>16</v>
      </c>
    </row>
    <row r="8" spans="1:10" x14ac:dyDescent="0.2">
      <c r="A8" t="s">
        <v>17</v>
      </c>
      <c r="J8" s="1" t="s">
        <v>34</v>
      </c>
    </row>
    <row r="9" spans="1:10" ht="13.9" customHeight="1" x14ac:dyDescent="0.2">
      <c r="A9" s="172" t="s">
        <v>35</v>
      </c>
      <c r="B9" s="172" t="s">
        <v>36</v>
      </c>
      <c r="C9" s="172" t="s">
        <v>37</v>
      </c>
      <c r="D9" s="174" t="s">
        <v>38</v>
      </c>
      <c r="E9" s="174" t="s">
        <v>179</v>
      </c>
      <c r="F9" s="172" t="s">
        <v>180</v>
      </c>
      <c r="G9" s="176" t="s">
        <v>2</v>
      </c>
      <c r="H9" s="174" t="s">
        <v>3</v>
      </c>
      <c r="I9" s="178" t="s">
        <v>4</v>
      </c>
      <c r="J9" s="179"/>
    </row>
    <row r="10" spans="1:10" ht="67.900000000000006" customHeight="1" x14ac:dyDescent="0.2">
      <c r="A10" s="173"/>
      <c r="B10" s="173"/>
      <c r="C10" s="173"/>
      <c r="D10" s="175"/>
      <c r="E10" s="175"/>
      <c r="F10" s="173"/>
      <c r="G10" s="177"/>
      <c r="H10" s="175"/>
      <c r="I10" s="16" t="s">
        <v>5</v>
      </c>
      <c r="J10" s="16" t="s">
        <v>6</v>
      </c>
    </row>
    <row r="11" spans="1:10" x14ac:dyDescent="0.2">
      <c r="A11" s="78">
        <v>1</v>
      </c>
      <c r="B11" s="78">
        <v>2</v>
      </c>
      <c r="C11" s="78">
        <v>3</v>
      </c>
      <c r="D11" s="78">
        <v>4</v>
      </c>
      <c r="E11" s="78">
        <v>5</v>
      </c>
      <c r="F11" s="78">
        <v>6</v>
      </c>
      <c r="G11" s="79">
        <v>7</v>
      </c>
      <c r="H11" s="78">
        <v>8</v>
      </c>
      <c r="I11" s="78">
        <v>9</v>
      </c>
      <c r="J11" s="78">
        <v>10</v>
      </c>
    </row>
    <row r="12" spans="1:10" x14ac:dyDescent="0.2">
      <c r="A12" s="3" t="s">
        <v>45</v>
      </c>
      <c r="B12" s="4" t="s">
        <v>181</v>
      </c>
      <c r="C12" s="4" t="s">
        <v>181</v>
      </c>
      <c r="D12" s="4" t="s">
        <v>182</v>
      </c>
      <c r="E12" s="4" t="s">
        <v>181</v>
      </c>
      <c r="F12" s="4" t="s">
        <v>181</v>
      </c>
      <c r="G12" s="110">
        <f>G13+G14+G15+G16+G17+G18+G19+G22+G20+G21</f>
        <v>8762246.2800000012</v>
      </c>
      <c r="H12" s="111">
        <f>H13+H14+H15+H16+H17+H18+H19+H20+H22+H21</f>
        <v>7774246.2800000003</v>
      </c>
      <c r="I12" s="111">
        <f>I13+I14+I15+I16+I17+I18+I19+I20+I22+I21</f>
        <v>988000</v>
      </c>
      <c r="J12" s="111">
        <f>J13+J14+J15+J16+J17+J18+J19+J20+J22</f>
        <v>518000</v>
      </c>
    </row>
    <row r="13" spans="1:10" ht="76.5" x14ac:dyDescent="0.2">
      <c r="A13" s="7" t="s">
        <v>56</v>
      </c>
      <c r="B13" s="8" t="s">
        <v>57</v>
      </c>
      <c r="C13" s="8" t="s">
        <v>58</v>
      </c>
      <c r="D13" s="8" t="s">
        <v>59</v>
      </c>
      <c r="E13" s="8" t="s">
        <v>183</v>
      </c>
      <c r="F13" s="8" t="s">
        <v>184</v>
      </c>
      <c r="G13" s="82">
        <v>3688160</v>
      </c>
      <c r="H13" s="83">
        <v>3688160</v>
      </c>
      <c r="I13" s="83">
        <v>0</v>
      </c>
      <c r="J13" s="83">
        <v>0</v>
      </c>
    </row>
    <row r="14" spans="1:10" ht="76.5" x14ac:dyDescent="0.2">
      <c r="A14" s="7" t="s">
        <v>60</v>
      </c>
      <c r="B14" s="8" t="s">
        <v>61</v>
      </c>
      <c r="C14" s="8" t="s">
        <v>62</v>
      </c>
      <c r="D14" s="8" t="s">
        <v>63</v>
      </c>
      <c r="E14" s="8" t="s">
        <v>185</v>
      </c>
      <c r="F14" s="8" t="s">
        <v>186</v>
      </c>
      <c r="G14" s="82">
        <v>871286.28</v>
      </c>
      <c r="H14" s="83">
        <v>871286.28</v>
      </c>
      <c r="I14" s="83">
        <v>0</v>
      </c>
      <c r="J14" s="83">
        <v>0</v>
      </c>
    </row>
    <row r="15" spans="1:10" ht="76.5" x14ac:dyDescent="0.2">
      <c r="A15" s="7" t="s">
        <v>73</v>
      </c>
      <c r="B15" s="8" t="s">
        <v>74</v>
      </c>
      <c r="C15" s="8" t="s">
        <v>75</v>
      </c>
      <c r="D15" s="8" t="s">
        <v>76</v>
      </c>
      <c r="E15" s="8" t="s">
        <v>187</v>
      </c>
      <c r="F15" s="8" t="s">
        <v>188</v>
      </c>
      <c r="G15" s="82">
        <v>40000</v>
      </c>
      <c r="H15" s="83">
        <v>40000</v>
      </c>
      <c r="I15" s="83">
        <v>0</v>
      </c>
      <c r="J15" s="83">
        <v>0</v>
      </c>
    </row>
    <row r="16" spans="1:10" ht="76.5" x14ac:dyDescent="0.2">
      <c r="A16" s="7" t="s">
        <v>77</v>
      </c>
      <c r="B16" s="8" t="s">
        <v>78</v>
      </c>
      <c r="C16" s="8" t="s">
        <v>79</v>
      </c>
      <c r="D16" s="8" t="s">
        <v>80</v>
      </c>
      <c r="E16" s="8" t="s">
        <v>189</v>
      </c>
      <c r="F16" s="8" t="s">
        <v>184</v>
      </c>
      <c r="G16" s="82">
        <v>54000</v>
      </c>
      <c r="H16" s="83">
        <v>54000</v>
      </c>
      <c r="I16" s="83">
        <v>0</v>
      </c>
      <c r="J16" s="83">
        <v>0</v>
      </c>
    </row>
    <row r="17" spans="1:10" ht="76.5" x14ac:dyDescent="0.2">
      <c r="A17" s="7" t="s">
        <v>77</v>
      </c>
      <c r="B17" s="8" t="s">
        <v>78</v>
      </c>
      <c r="C17" s="8" t="s">
        <v>79</v>
      </c>
      <c r="D17" s="8" t="s">
        <v>80</v>
      </c>
      <c r="E17" s="8" t="s">
        <v>190</v>
      </c>
      <c r="F17" s="8" t="s">
        <v>184</v>
      </c>
      <c r="G17" s="82">
        <v>96500</v>
      </c>
      <c r="H17" s="83">
        <v>96500</v>
      </c>
      <c r="I17" s="83">
        <v>0</v>
      </c>
      <c r="J17" s="83">
        <v>0</v>
      </c>
    </row>
    <row r="18" spans="1:10" ht="76.5" x14ac:dyDescent="0.2">
      <c r="A18" s="7" t="s">
        <v>77</v>
      </c>
      <c r="B18" s="8" t="s">
        <v>78</v>
      </c>
      <c r="C18" s="8" t="s">
        <v>79</v>
      </c>
      <c r="D18" s="8" t="s">
        <v>80</v>
      </c>
      <c r="E18" s="8" t="s">
        <v>191</v>
      </c>
      <c r="F18" s="8" t="s">
        <v>184</v>
      </c>
      <c r="G18" s="82">
        <v>649600</v>
      </c>
      <c r="H18" s="83">
        <v>649600</v>
      </c>
      <c r="I18" s="83">
        <v>0</v>
      </c>
      <c r="J18" s="83">
        <v>0</v>
      </c>
    </row>
    <row r="19" spans="1:10" ht="76.5" x14ac:dyDescent="0.2">
      <c r="A19" s="7" t="s">
        <v>81</v>
      </c>
      <c r="B19" s="8" t="s">
        <v>82</v>
      </c>
      <c r="C19" s="8" t="s">
        <v>83</v>
      </c>
      <c r="D19" s="8" t="s">
        <v>84</v>
      </c>
      <c r="E19" s="8" t="s">
        <v>192</v>
      </c>
      <c r="F19" s="8" t="s">
        <v>184</v>
      </c>
      <c r="G19" s="82">
        <v>2374700</v>
      </c>
      <c r="H19" s="83">
        <v>2374700</v>
      </c>
      <c r="I19" s="83">
        <v>0</v>
      </c>
      <c r="J19" s="83">
        <v>0</v>
      </c>
    </row>
    <row r="20" spans="1:10" s="124" customFormat="1" ht="76.5" x14ac:dyDescent="0.2">
      <c r="A20" s="126" t="s">
        <v>232</v>
      </c>
      <c r="B20" s="127">
        <v>6082</v>
      </c>
      <c r="C20" s="127" t="s">
        <v>230</v>
      </c>
      <c r="D20" s="105" t="s">
        <v>203</v>
      </c>
      <c r="E20" s="114" t="s">
        <v>192</v>
      </c>
      <c r="F20" s="114" t="s">
        <v>184</v>
      </c>
      <c r="G20" s="115">
        <v>240000</v>
      </c>
      <c r="H20" s="116"/>
      <c r="I20" s="116">
        <v>240000</v>
      </c>
      <c r="J20" s="116">
        <v>240000</v>
      </c>
    </row>
    <row r="21" spans="1:10" s="141" customFormat="1" ht="76.5" x14ac:dyDescent="0.2">
      <c r="A21" s="126" t="s">
        <v>223</v>
      </c>
      <c r="B21" s="127">
        <v>7130</v>
      </c>
      <c r="C21" s="127" t="s">
        <v>231</v>
      </c>
      <c r="D21" s="31" t="s">
        <v>224</v>
      </c>
      <c r="E21" s="114" t="s">
        <v>192</v>
      </c>
      <c r="F21" s="114" t="s">
        <v>184</v>
      </c>
      <c r="G21" s="115">
        <v>410000</v>
      </c>
      <c r="H21" s="116"/>
      <c r="I21" s="116">
        <v>410000</v>
      </c>
      <c r="J21" s="116"/>
    </row>
    <row r="22" spans="1:10" ht="76.5" x14ac:dyDescent="0.2">
      <c r="A22" s="7" t="s">
        <v>85</v>
      </c>
      <c r="B22" s="8" t="s">
        <v>86</v>
      </c>
      <c r="C22" s="8" t="s">
        <v>87</v>
      </c>
      <c r="D22" s="114" t="s">
        <v>88</v>
      </c>
      <c r="E22" s="8" t="s">
        <v>193</v>
      </c>
      <c r="F22" s="8" t="s">
        <v>194</v>
      </c>
      <c r="G22" s="82">
        <v>338000</v>
      </c>
      <c r="H22" s="83">
        <v>0</v>
      </c>
      <c r="I22" s="83">
        <v>338000</v>
      </c>
      <c r="J22" s="83">
        <v>278000</v>
      </c>
    </row>
    <row r="23" spans="1:10" ht="25.5" x14ac:dyDescent="0.2">
      <c r="A23" s="3" t="s">
        <v>91</v>
      </c>
      <c r="B23" s="4" t="s">
        <v>181</v>
      </c>
      <c r="C23" s="4" t="s">
        <v>181</v>
      </c>
      <c r="D23" s="4" t="s">
        <v>197</v>
      </c>
      <c r="E23" s="4" t="s">
        <v>181</v>
      </c>
      <c r="F23" s="4" t="s">
        <v>181</v>
      </c>
      <c r="G23" s="80">
        <f>G24+G26+G28+G25</f>
        <v>845102</v>
      </c>
      <c r="H23" s="81">
        <f>H24+H25+H26+H28</f>
        <v>810102</v>
      </c>
      <c r="I23" s="81">
        <f>I24+I25+I26+I28+I27</f>
        <v>1207829</v>
      </c>
      <c r="J23" s="81">
        <f>J24+J25+J26+J28+J27</f>
        <v>1207829</v>
      </c>
    </row>
    <row r="24" spans="1:10" ht="76.5" x14ac:dyDescent="0.2">
      <c r="A24" s="7" t="s">
        <v>101</v>
      </c>
      <c r="B24" s="8" t="s">
        <v>102</v>
      </c>
      <c r="C24" s="8" t="s">
        <v>103</v>
      </c>
      <c r="D24" s="8" t="s">
        <v>104</v>
      </c>
      <c r="E24" s="8" t="s">
        <v>198</v>
      </c>
      <c r="F24" s="8" t="s">
        <v>188</v>
      </c>
      <c r="G24" s="82">
        <v>135232</v>
      </c>
      <c r="H24" s="83">
        <v>135232</v>
      </c>
      <c r="I24" s="83">
        <v>0</v>
      </c>
      <c r="J24" s="83">
        <v>0</v>
      </c>
    </row>
    <row r="25" spans="1:10" s="124" customFormat="1" ht="76.5" x14ac:dyDescent="0.2">
      <c r="A25" s="126">
        <v>611061</v>
      </c>
      <c r="B25" s="127">
        <v>1061</v>
      </c>
      <c r="C25" s="127">
        <v>921</v>
      </c>
      <c r="D25" s="105" t="s">
        <v>104</v>
      </c>
      <c r="E25" s="114" t="s">
        <v>198</v>
      </c>
      <c r="F25" s="114" t="s">
        <v>188</v>
      </c>
      <c r="G25" s="115">
        <v>600000</v>
      </c>
      <c r="H25" s="116">
        <v>600000</v>
      </c>
      <c r="I25" s="116"/>
      <c r="J25" s="116"/>
    </row>
    <row r="26" spans="1:10" ht="76.5" x14ac:dyDescent="0.2">
      <c r="A26" s="7" t="s">
        <v>121</v>
      </c>
      <c r="B26" s="8" t="s">
        <v>122</v>
      </c>
      <c r="C26" s="8" t="s">
        <v>116</v>
      </c>
      <c r="D26" s="8" t="s">
        <v>123</v>
      </c>
      <c r="E26" s="8" t="s">
        <v>198</v>
      </c>
      <c r="F26" s="8" t="s">
        <v>188</v>
      </c>
      <c r="G26" s="82">
        <v>74870</v>
      </c>
      <c r="H26" s="83">
        <v>74870</v>
      </c>
      <c r="I26" s="83">
        <v>0</v>
      </c>
      <c r="J26" s="83">
        <v>0</v>
      </c>
    </row>
    <row r="27" spans="1:10" s="141" customFormat="1" ht="76.5" x14ac:dyDescent="0.2">
      <c r="A27" s="113" t="s">
        <v>233</v>
      </c>
      <c r="B27" s="127">
        <v>7321</v>
      </c>
      <c r="C27" s="127" t="s">
        <v>234</v>
      </c>
      <c r="D27" s="105" t="s">
        <v>204</v>
      </c>
      <c r="E27" s="114" t="s">
        <v>198</v>
      </c>
      <c r="F27" s="114" t="s">
        <v>188</v>
      </c>
      <c r="G27" s="115">
        <v>1172829</v>
      </c>
      <c r="H27" s="116"/>
      <c r="I27" s="116">
        <v>1172829</v>
      </c>
      <c r="J27" s="116">
        <v>1172829</v>
      </c>
    </row>
    <row r="28" spans="1:10" ht="76.5" x14ac:dyDescent="0.2">
      <c r="A28" s="7" t="s">
        <v>124</v>
      </c>
      <c r="B28" s="8" t="s">
        <v>125</v>
      </c>
      <c r="C28" s="8" t="s">
        <v>126</v>
      </c>
      <c r="D28" s="8" t="s">
        <v>127</v>
      </c>
      <c r="E28" s="8" t="s">
        <v>199</v>
      </c>
      <c r="F28" s="8" t="s">
        <v>184</v>
      </c>
      <c r="G28" s="82">
        <v>35000</v>
      </c>
      <c r="H28" s="83">
        <v>0</v>
      </c>
      <c r="I28" s="83">
        <v>35000</v>
      </c>
      <c r="J28" s="83">
        <v>35000</v>
      </c>
    </row>
    <row r="29" spans="1:10" s="108" customFormat="1" ht="25.5" x14ac:dyDescent="0.2">
      <c r="A29" s="87">
        <v>3700000</v>
      </c>
      <c r="B29" s="109" t="s">
        <v>181</v>
      </c>
      <c r="C29" s="109" t="s">
        <v>181</v>
      </c>
      <c r="D29" s="109" t="s">
        <v>201</v>
      </c>
      <c r="E29" s="109" t="s">
        <v>181</v>
      </c>
      <c r="F29" s="109" t="s">
        <v>181</v>
      </c>
      <c r="G29" s="110">
        <f>G30+G31+G32</f>
        <v>95500</v>
      </c>
      <c r="H29" s="111">
        <v>65500</v>
      </c>
      <c r="I29" s="111">
        <v>0</v>
      </c>
      <c r="J29" s="111">
        <f>J30+J31+J32</f>
        <v>0</v>
      </c>
    </row>
    <row r="30" spans="1:10" s="107" customFormat="1" ht="76.5" x14ac:dyDescent="0.2">
      <c r="A30" s="113" t="s">
        <v>200</v>
      </c>
      <c r="B30" s="114" t="s">
        <v>89</v>
      </c>
      <c r="C30" s="114" t="s">
        <v>53</v>
      </c>
      <c r="D30" s="114" t="s">
        <v>90</v>
      </c>
      <c r="E30" s="114" t="s">
        <v>195</v>
      </c>
      <c r="F30" s="114" t="s">
        <v>188</v>
      </c>
      <c r="G30" s="115">
        <v>27000</v>
      </c>
      <c r="H30" s="116">
        <v>27000</v>
      </c>
      <c r="I30" s="116">
        <v>0</v>
      </c>
      <c r="J30" s="116">
        <v>0</v>
      </c>
    </row>
    <row r="31" spans="1:10" s="107" customFormat="1" ht="76.5" x14ac:dyDescent="0.2">
      <c r="A31" s="113" t="s">
        <v>200</v>
      </c>
      <c r="B31" s="114" t="s">
        <v>89</v>
      </c>
      <c r="C31" s="114" t="s">
        <v>53</v>
      </c>
      <c r="D31" s="114" t="s">
        <v>90</v>
      </c>
      <c r="E31" s="114" t="s">
        <v>196</v>
      </c>
      <c r="F31" s="114" t="s">
        <v>188</v>
      </c>
      <c r="G31" s="115">
        <v>38500</v>
      </c>
      <c r="H31" s="116">
        <v>38500</v>
      </c>
      <c r="I31" s="116">
        <v>0</v>
      </c>
      <c r="J31" s="116">
        <v>0</v>
      </c>
    </row>
    <row r="32" spans="1:10" s="124" customFormat="1" ht="76.5" x14ac:dyDescent="0.2">
      <c r="A32" s="126">
        <v>3719770</v>
      </c>
      <c r="B32" s="127">
        <v>9770</v>
      </c>
      <c r="C32" s="127">
        <v>180</v>
      </c>
      <c r="D32" s="114" t="s">
        <v>90</v>
      </c>
      <c r="E32" s="114" t="s">
        <v>192</v>
      </c>
      <c r="F32" s="114" t="s">
        <v>184</v>
      </c>
      <c r="G32" s="115">
        <v>30000</v>
      </c>
      <c r="H32" s="116">
        <v>30000</v>
      </c>
      <c r="I32" s="116"/>
      <c r="J32" s="116"/>
    </row>
    <row r="33" spans="1:10" x14ac:dyDescent="0.2">
      <c r="A33" s="84" t="s">
        <v>13</v>
      </c>
      <c r="B33" s="84" t="s">
        <v>13</v>
      </c>
      <c r="C33" s="84" t="s">
        <v>13</v>
      </c>
      <c r="D33" s="85" t="s">
        <v>136</v>
      </c>
      <c r="E33" s="85" t="s">
        <v>13</v>
      </c>
      <c r="F33" s="85" t="s">
        <v>13</v>
      </c>
      <c r="G33" s="86">
        <f>G12+G23+G29</f>
        <v>9702848.2800000012</v>
      </c>
      <c r="H33" s="86">
        <f>H12+H23+H29</f>
        <v>8649848.2800000012</v>
      </c>
      <c r="I33" s="86">
        <f>I12+I23+I29</f>
        <v>2195829</v>
      </c>
      <c r="J33" s="86">
        <f>J12+J23+J29</f>
        <v>1725829</v>
      </c>
    </row>
    <row r="36" spans="1:10" x14ac:dyDescent="0.2">
      <c r="A36" s="112"/>
      <c r="B36" s="100"/>
      <c r="C36" s="112"/>
      <c r="D36" s="112"/>
      <c r="E36" s="112"/>
      <c r="F36" s="112"/>
      <c r="G36" s="112"/>
      <c r="H36" s="112"/>
      <c r="I36" s="100"/>
      <c r="J36" s="112"/>
    </row>
    <row r="37" spans="1:10" x14ac:dyDescent="0.2">
      <c r="A37" s="112"/>
      <c r="B37" s="100" t="s">
        <v>14</v>
      </c>
      <c r="C37" s="112"/>
      <c r="D37" s="112"/>
      <c r="E37" s="112"/>
      <c r="F37" s="100" t="s">
        <v>15</v>
      </c>
      <c r="G37" s="112"/>
      <c r="H37" s="112"/>
      <c r="I37" s="112"/>
      <c r="J37" s="112"/>
    </row>
    <row r="38" spans="1:10" x14ac:dyDescent="0.2">
      <c r="A38" s="160"/>
      <c r="B38" s="160"/>
      <c r="C38" s="160"/>
      <c r="D38" s="160"/>
      <c r="E38" s="160"/>
      <c r="F38" s="160"/>
      <c r="G38" s="160"/>
      <c r="H38" s="160"/>
      <c r="I38" s="160"/>
      <c r="J38" s="160"/>
    </row>
  </sheetData>
  <mergeCells count="12">
    <mergeCell ref="A38:J38"/>
    <mergeCell ref="G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9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дод2</vt:lpstr>
      <vt:lpstr>дод3</vt:lpstr>
      <vt:lpstr>дод4</vt:lpstr>
      <vt:lpstr>дод5</vt:lpstr>
      <vt:lpstr>дод6</vt:lpstr>
      <vt:lpstr>дод7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2020-12-23T08:22:01Z</cp:lastPrinted>
  <dcterms:created xsi:type="dcterms:W3CDTF">2020-12-23T06:51:23Z</dcterms:created>
  <dcterms:modified xsi:type="dcterms:W3CDTF">2021-02-18T07:51:08Z</dcterms:modified>
</cp:coreProperties>
</file>