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9720" windowHeight="11640"/>
  </bookViews>
  <sheets>
    <sheet name="дод1" sheetId="11" r:id="rId1"/>
    <sheet name="дод3" sheetId="12" r:id="rId2"/>
    <sheet name="дод4" sheetId="4" r:id="rId3"/>
    <sheet name="дод5" sheetId="6" r:id="rId4"/>
    <sheet name="дод6" sheetId="5" r:id="rId5"/>
    <sheet name="дод7" sheetId="7" r:id="rId6"/>
    <sheet name="дод8" sheetId="8" r:id="rId7"/>
  </sheets>
  <calcPr calcId="144525"/>
</workbook>
</file>

<file path=xl/calcChain.xml><?xml version="1.0" encoding="utf-8"?>
<calcChain xmlns="http://schemas.openxmlformats.org/spreadsheetml/2006/main">
  <c r="E39" i="12" l="1"/>
  <c r="P28" i="12"/>
  <c r="E27" i="12"/>
  <c r="P18" i="12"/>
  <c r="P17" i="12"/>
  <c r="P15" i="12" s="1"/>
  <c r="P44" i="12" s="1"/>
  <c r="J15" i="12"/>
  <c r="J44" i="12" s="1"/>
  <c r="E15" i="12"/>
  <c r="E44" i="12" s="1"/>
  <c r="C14" i="11" l="1"/>
  <c r="H15" i="7" l="1"/>
  <c r="G29" i="7"/>
  <c r="G15" i="7"/>
  <c r="J15" i="7" l="1"/>
  <c r="I15" i="7"/>
  <c r="I18" i="5" l="1"/>
  <c r="C15" i="11" l="1"/>
  <c r="J29" i="7" l="1"/>
  <c r="I29" i="7"/>
  <c r="H29" i="7" l="1"/>
  <c r="H39" i="7" s="1"/>
  <c r="J35" i="7"/>
  <c r="J39" i="7" s="1"/>
  <c r="I39" i="7"/>
  <c r="G35" i="7"/>
  <c r="G39" i="7" l="1"/>
</calcChain>
</file>

<file path=xl/sharedStrings.xml><?xml version="1.0" encoding="utf-8"?>
<sst xmlns="http://schemas.openxmlformats.org/spreadsheetml/2006/main" count="555" uniqueCount="246">
  <si>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</si>
  <si>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</si>
  <si>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</si>
  <si>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</si>
  <si>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</si>
  <si>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</si>
  <si>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</si>
  <si>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</si>
  <si>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</si>
  <si>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</si>
  <si>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</si>
  <si>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</si>
  <si>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</si>
  <si>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</si>
  <si>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</si>
  <si>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</si>
  <si>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</si>
  <si>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</si>
  <si>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</si>
  <si>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</si>
  <si>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</si>
  <si>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</si>
  <si>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</si>
  <si>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</si>
  <si>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</si>
  <si>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</si>
  <si>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</si>
  <si>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</si>
  <si>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</si>
  <si>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</si>
  <si>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</si>
  <si>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</si>
  <si>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</si>
  <si>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</si>
  <si>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</si>
  <si>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</si>
  <si>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</si>
  <si>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</si>
  <si>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</si>
  <si>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</si>
  <si>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</si>
  <si>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</si>
  <si>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</si>
  <si>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</si>
  <si>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</si>
  <si>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</si>
  <si>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</si>
  <si>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</si>
  <si>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</si>
  <si>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</si>
  <si>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</si>
  <si>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</si>
  <si>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</si>
  <si>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</si>
  <si>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</si>
  <si>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</si>
  <si>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</si>
  <si>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</si>
  <si>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</si>
  <si>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</si>
  <si>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</si>
  <si>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</si>
  <si>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</si>
  <si>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</si>
  <si>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</si>
  <si>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0990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</si>
  <si>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</si>
  <si>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</si>
  <si>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</si>
  <si>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</si>
  <si>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</si>
  <si>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</si>
  <si>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</si>
  <si>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</si>
  <si>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</si>
  <si>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</si>
  <si>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</si>
  <si>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</si>
  <si>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</si>
  <si>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</si>
  <si>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</si>
  <si>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</si>
  <si>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</si>
  <si>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</si>
  <si>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</si>
  <si>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</si>
  <si>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</si>
  <si>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</si>
  <si>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</si>
  <si>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</si>
  <si>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</si>
  <si>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</si>
  <si>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</si>
  <si>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</si>
  <si>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</si>
  <si>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</si>
  <si>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</si>
  <si>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</si>
  <si>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</si>
  <si>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</si>
  <si>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</si>
  <si>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</si>
  <si>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</si>
  <si>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</si>
  <si>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</si>
  <si>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</si>
  <si>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</si>
  <si>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</si>
  <si>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</si>
  <si>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</si>
  <si>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</si>
  <si>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</si>
  <si>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</si>
  <si>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Районний бюджет Новоукраїнського району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</si>
  <si>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</si>
  <si>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</si>
  <si>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</si>
  <si>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</si>
  <si>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</si>
  <si>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</si>
  <si>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2023 роки</t>
  </si>
  <si>
    <t xml:space="preserve">Рішення сесії Смолінської селищної ради від 18 грудня 2020 року № 35 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</si>
  <si>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2020 -2022 роки</t>
  </si>
  <si>
    <t>Рішення сесії Смолінської селищної ради від 10 квітня 2020 року № 429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</si>
  <si>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</si>
  <si>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18 грудня 2020 року № 35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</si>
  <si>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</si>
  <si>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</si>
  <si>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</si>
  <si>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Програма економічного і соціального розвитку Смолінської селищної територіальної громади на 2021-2023 роки</t>
  </si>
  <si>
    <t>Програма охорони навколишнього природного середовища Смолінської об’єднаної територіальної громади на 2019 – 2023 роки</t>
  </si>
  <si>
    <t xml:space="preserve">Рішення сесії Смолінської селищної ради від 21 грудня 2018 року № 223 </t>
  </si>
  <si>
    <t xml:space="preserve">	Комплексна цільова програма для пільгових категорій населення Смолінської селищної територіальної громади  на 2021-2023 роки</t>
  </si>
  <si>
    <t>Програма призначення і виплати компенсацій фізичним особам, які надають соціальні послуги на 2021 – 2023 роки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</si>
  <si>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</si>
  <si>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</si>
  <si>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</si>
  <si>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</si>
  <si>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Фінансовий відділ Смолiнської селищної ради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</si>
  <si>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</si>
  <si>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</si>
  <si>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</si>
  <si>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</si>
  <si>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</si>
  <si>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</si>
  <si>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</si>
  <si>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>Будівництво освітніх установ та закладів</t>
  </si>
  <si>
    <t xml:space="preserve">бюджет Маловисківської ОТГ </t>
  </si>
  <si>
    <t xml:space="preserve">Відділ освіти, культури, молоді та спорту </t>
  </si>
  <si>
    <t>капітальний ремонт</t>
  </si>
  <si>
    <t>Субвенція з місцевого бюджету на здійснення природоохоронних заходів</t>
  </si>
  <si>
    <t>`0117130</t>
  </si>
  <si>
    <t>Здійснення заходів із землеустрою</t>
  </si>
  <si>
    <t>0617321</t>
  </si>
  <si>
    <t>0443</t>
  </si>
  <si>
    <t>`0610</t>
  </si>
  <si>
    <t>`0421</t>
  </si>
  <si>
    <t>`0116082</t>
  </si>
  <si>
    <t>`0617321</t>
  </si>
  <si>
    <t>`0443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</si>
  <si>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</si>
  <si>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</si>
  <si>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</si>
  <si>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Інші заходи, пов`язані з економічною діяльністю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</si>
  <si>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</si>
  <si>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</si>
  <si>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</si>
  <si>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</si>
  <si>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</si>
  <si>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</si>
  <si>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субвенція державному бюджету</t>
  </si>
  <si>
    <t>Програма розвитку земельних відносин Смолінської територіальної громади на 2020 - 2024 р.р.</t>
  </si>
  <si>
    <t xml:space="preserve">Рішення сесії Смолінської селищної ради від 21 грудня 2018 року № 223 в редакції рішення від 18 грудня 2020 року № 35 </t>
  </si>
  <si>
    <t>`0490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</si>
  <si>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</si>
  <si>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</si>
  <si>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</si>
  <si>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</si>
  <si>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</si>
  <si>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</si>
  <si>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</si>
  <si>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</si>
  <si>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Дотації з місцевих бюджетів іншим місцевим бюджетам</t>
  </si>
  <si>
    <t>429 000,00,</t>
  </si>
  <si>
    <t>М. МАЗУРА</t>
  </si>
  <si>
    <t xml:space="preserve">в редакції рішення Смолінської селищної ради від           .2021 року № 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</si>
  <si>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</si>
  <si>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</si>
  <si>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</si>
  <si>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</si>
  <si>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</si>
  <si>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</si>
  <si>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</si>
  <si>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</si>
  <si>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</si>
  <si>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'0110150</t>
  </si>
  <si>
    <t>01150</t>
  </si>
  <si>
    <t>'Організаційне,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</si>
  <si>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у тому числі за рахунок дотації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</si>
  <si>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</si>
  <si>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</si>
  <si>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</si>
  <si>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</si>
  <si>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у тому числі за рахунок субвенції з місцевого бюджету на здійснення переданих видатків у сфері охорони здоров`я за рахунок коштів медичної субвенції,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</si>
  <si>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</si>
  <si>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</si>
  <si>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</si>
  <si>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</si>
  <si>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0117330</t>
  </si>
  <si>
    <t>'Утримання та розвиток автомобільних доріг та дорожньої інфраструктури за рахунок коштів місцевого бюджету</t>
  </si>
  <si>
    <t>Відділ освіти, культури, молоді та спорту Смолінської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</si>
  <si>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</si>
  <si>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</si>
  <si>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</si>
  <si>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</si>
  <si>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Інші програми та заходи  у сфері освіти</t>
  </si>
  <si>
    <t>1010</t>
  </si>
  <si>
    <t>0910</t>
  </si>
  <si>
    <t>Надання дошкільної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</si>
  <si>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</si>
  <si>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</si>
  <si>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</si>
  <si>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</si>
  <si>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</si>
  <si>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</si>
  <si>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</si>
  <si>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</si>
  <si>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</si>
  <si>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</si>
  <si>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</si>
  <si>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</si>
  <si>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</si>
  <si>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</si>
  <si>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</si>
  <si>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</si>
  <si>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</si>
  <si>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</si>
  <si>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</si>
  <si>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</si>
  <si>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</si>
  <si>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0133</t>
  </si>
  <si>
    <t>Резервний фонд</t>
  </si>
  <si>
    <t xml:space="preserve">в редакції рішення Смолінської селищної ради від       2021 року № </t>
  </si>
  <si>
    <t xml:space="preserve">в редакції рішення Смолінської селищної ради від    2021 року №  </t>
  </si>
  <si>
    <t xml:space="preserve">в редакції рішення Смолінської селищної ради від   .2021 року № </t>
  </si>
  <si>
    <t xml:space="preserve">в редакції рішення Смолінської селищної ради від 23   .2021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</si>
</sst>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Alignment="1"/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/>
    </xf>
    <xf numFmtId="164" fontId="0" fillId="0" borderId="1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 wrapText="1"/>
    </xf>
    <xf numFmtId="164" fontId="0" fillId="0" borderId="1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7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topLeftCell="A25" workbookViewId="0">
      <selection activeCell="D4" sqref="D4"/>
    </sheetView>
  </sheetViews>
  <sheetFormatPr defaultRowHeight="12.75" x14ac:dyDescent="0.2"/>
  <cols>
    <col min="1" max="1" width="11.28515625" style="112" customWidth="1"/>
    <col min="2" max="2" width="41" style="112" customWidth="1"/>
    <col min="3" max="6" width="16" style="112" customWidth="1"/>
    <col min="7" max="8" width="9.140625" style="112"/>
    <col min="9" max="9" width="9.140625" style="114"/>
    <col min="10" max="16384" width="9.140625" style="112"/>
  </cols>
  <sheetData>
    <row r="1" spans="1:23" x14ac:dyDescent="0.2">
      <c r="D1" s="112" t="s">
        <v>0</v>
      </c>
    </row>
    <row r="2" spans="1:23" x14ac:dyDescent="0.2">
      <c r="D2" s="114" t="s">
        <v>174</v>
      </c>
      <c r="E2" s="114"/>
      <c r="F2" s="114"/>
      <c r="G2" s="114"/>
    </row>
    <row r="3" spans="1:23" ht="24" customHeight="1" x14ac:dyDescent="0.2">
      <c r="D3" s="148" t="s">
        <v>175</v>
      </c>
      <c r="E3" s="148"/>
      <c r="F3" s="148"/>
      <c r="G3" s="78"/>
    </row>
    <row r="4" spans="1:23" s="114" customFormat="1" ht="17.25" customHeight="1" x14ac:dyDescent="0.2">
      <c r="A4" s="112"/>
      <c r="B4" s="112"/>
      <c r="C4" s="112"/>
      <c r="D4" s="114" t="s">
        <v>185</v>
      </c>
      <c r="H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23" ht="15" customHeight="1" x14ac:dyDescent="0.2">
      <c r="A5" s="114"/>
      <c r="B5" s="114"/>
      <c r="C5" s="114"/>
      <c r="D5" s="147" t="s">
        <v>177</v>
      </c>
      <c r="E5" s="147"/>
      <c r="F5" s="147"/>
      <c r="G5" s="147"/>
      <c r="H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</row>
    <row r="6" spans="1:23" s="114" customFormat="1" ht="11.25" customHeight="1" x14ac:dyDescent="0.2">
      <c r="D6" s="147" t="s">
        <v>176</v>
      </c>
      <c r="E6" s="147"/>
      <c r="F6" s="147"/>
      <c r="G6" s="147"/>
    </row>
    <row r="7" spans="1:23" ht="33" customHeight="1" x14ac:dyDescent="0.2">
      <c r="A7" s="149" t="s">
        <v>169</v>
      </c>
      <c r="B7" s="150"/>
      <c r="C7" s="150"/>
      <c r="D7" s="150"/>
      <c r="E7" s="150"/>
      <c r="F7" s="150"/>
      <c r="W7" s="114"/>
    </row>
    <row r="8" spans="1:23" ht="25.5" customHeight="1" x14ac:dyDescent="0.2">
      <c r="A8" s="75" t="s">
        <v>19</v>
      </c>
      <c r="B8" s="108"/>
      <c r="C8" s="108"/>
      <c r="D8" s="108"/>
      <c r="E8" s="108"/>
      <c r="F8" s="108"/>
    </row>
    <row r="9" spans="1:23" x14ac:dyDescent="0.2">
      <c r="A9" s="74" t="s">
        <v>20</v>
      </c>
      <c r="F9" s="111" t="s">
        <v>1</v>
      </c>
    </row>
    <row r="10" spans="1:23" x14ac:dyDescent="0.2">
      <c r="A10" s="151" t="s">
        <v>2</v>
      </c>
      <c r="B10" s="151" t="s">
        <v>3</v>
      </c>
      <c r="C10" s="152" t="s">
        <v>4</v>
      </c>
      <c r="D10" s="151" t="s">
        <v>5</v>
      </c>
      <c r="E10" s="151" t="s">
        <v>6</v>
      </c>
      <c r="F10" s="151"/>
    </row>
    <row r="11" spans="1:23" x14ac:dyDescent="0.2">
      <c r="A11" s="151"/>
      <c r="B11" s="151"/>
      <c r="C11" s="151"/>
      <c r="D11" s="151"/>
      <c r="E11" s="151" t="s">
        <v>7</v>
      </c>
      <c r="F11" s="153" t="s">
        <v>8</v>
      </c>
    </row>
    <row r="12" spans="1:23" x14ac:dyDescent="0.2">
      <c r="A12" s="151"/>
      <c r="B12" s="151"/>
      <c r="C12" s="151"/>
      <c r="D12" s="151"/>
      <c r="E12" s="151"/>
      <c r="F12" s="151"/>
    </row>
    <row r="13" spans="1:23" x14ac:dyDescent="0.2">
      <c r="A13" s="109">
        <v>1</v>
      </c>
      <c r="B13" s="109">
        <v>2</v>
      </c>
      <c r="C13" s="110">
        <v>3</v>
      </c>
      <c r="D13" s="109">
        <v>4</v>
      </c>
      <c r="E13" s="109">
        <v>5</v>
      </c>
      <c r="F13" s="109">
        <v>6</v>
      </c>
    </row>
    <row r="14" spans="1:23" x14ac:dyDescent="0.2">
      <c r="A14" s="3">
        <v>40000000</v>
      </c>
      <c r="B14" s="80" t="s">
        <v>181</v>
      </c>
      <c r="C14" s="125">
        <f t="shared" ref="C14:C15" si="0">D14+E14</f>
        <v>0</v>
      </c>
      <c r="D14" s="127">
        <v>0</v>
      </c>
      <c r="E14" s="127">
        <v>0</v>
      </c>
      <c r="F14" s="127">
        <v>0</v>
      </c>
    </row>
    <row r="15" spans="1:23" ht="25.5" x14ac:dyDescent="0.2">
      <c r="A15" s="3">
        <v>41040000</v>
      </c>
      <c r="B15" s="80" t="s">
        <v>182</v>
      </c>
      <c r="C15" s="125">
        <f t="shared" si="0"/>
        <v>0</v>
      </c>
      <c r="D15" s="127">
        <v>0</v>
      </c>
      <c r="E15" s="127">
        <v>0</v>
      </c>
      <c r="F15" s="127">
        <v>0</v>
      </c>
    </row>
    <row r="16" spans="1:23" ht="63.75" x14ac:dyDescent="0.2">
      <c r="A16" s="84">
        <v>41040200</v>
      </c>
      <c r="B16" s="80" t="s">
        <v>11</v>
      </c>
      <c r="C16" s="126">
        <v>429000</v>
      </c>
      <c r="D16" s="7">
        <v>429000</v>
      </c>
      <c r="E16" s="128">
        <v>0</v>
      </c>
      <c r="F16" s="128">
        <v>0</v>
      </c>
    </row>
    <row r="17" spans="1:6" x14ac:dyDescent="0.2">
      <c r="A17" s="9" t="s">
        <v>16</v>
      </c>
      <c r="B17" s="8" t="s">
        <v>15</v>
      </c>
      <c r="C17" s="125">
        <v>429000</v>
      </c>
      <c r="D17" s="125" t="s">
        <v>183</v>
      </c>
      <c r="E17" s="125">
        <v>0</v>
      </c>
      <c r="F17" s="125">
        <v>0</v>
      </c>
    </row>
    <row r="20" spans="1:6" x14ac:dyDescent="0.2">
      <c r="B20" s="66" t="s">
        <v>17</v>
      </c>
      <c r="E20" s="66" t="s">
        <v>184</v>
      </c>
    </row>
  </sheetData>
  <mergeCells count="11">
    <mergeCell ref="D5:G5"/>
    <mergeCell ref="D6:G6"/>
    <mergeCell ref="D3:F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7" zoomScaleNormal="100" workbookViewId="0">
      <pane ySplit="7" topLeftCell="A14" activePane="bottomLeft" state="frozen"/>
      <selection activeCell="B7" sqref="B7"/>
      <selection pane="bottomLeft" activeCell="K45" sqref="K45"/>
    </sheetView>
  </sheetViews>
  <sheetFormatPr defaultRowHeight="12.75" x14ac:dyDescent="0.2"/>
  <cols>
    <col min="1" max="3" width="12.140625" style="133" customWidth="1"/>
    <col min="4" max="4" width="40.7109375" style="133" customWidth="1"/>
    <col min="5" max="16" width="13.7109375" style="133" customWidth="1"/>
    <col min="17" max="16384" width="9.140625" style="133"/>
  </cols>
  <sheetData>
    <row r="1" spans="1:16" x14ac:dyDescent="0.2">
      <c r="M1" s="133" t="s">
        <v>186</v>
      </c>
    </row>
    <row r="2" spans="1:16" x14ac:dyDescent="0.2">
      <c r="M2" s="133" t="s">
        <v>21</v>
      </c>
    </row>
    <row r="3" spans="1:16" ht="28.15" customHeight="1" x14ac:dyDescent="0.2">
      <c r="M3" s="148" t="s">
        <v>22</v>
      </c>
      <c r="N3" s="148"/>
      <c r="O3" s="148"/>
      <c r="P3" s="148"/>
    </row>
    <row r="5" spans="1:16" x14ac:dyDescent="0.2">
      <c r="A5" s="154" t="s">
        <v>23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x14ac:dyDescent="0.2">
      <c r="A6" s="154" t="s">
        <v>24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x14ac:dyDescent="0.2">
      <c r="A7" s="75" t="s">
        <v>19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1:16" x14ac:dyDescent="0.2">
      <c r="A8" s="74" t="s">
        <v>20</v>
      </c>
      <c r="P8" s="132" t="s">
        <v>25</v>
      </c>
    </row>
    <row r="9" spans="1:16" x14ac:dyDescent="0.2">
      <c r="A9" s="155" t="s">
        <v>26</v>
      </c>
      <c r="B9" s="155" t="s">
        <v>27</v>
      </c>
      <c r="C9" s="155" t="s">
        <v>28</v>
      </c>
      <c r="D9" s="151" t="s">
        <v>29</v>
      </c>
      <c r="E9" s="151" t="s">
        <v>5</v>
      </c>
      <c r="F9" s="151"/>
      <c r="G9" s="151"/>
      <c r="H9" s="151"/>
      <c r="I9" s="151"/>
      <c r="J9" s="151" t="s">
        <v>6</v>
      </c>
      <c r="K9" s="151"/>
      <c r="L9" s="151"/>
      <c r="M9" s="151"/>
      <c r="N9" s="151"/>
      <c r="O9" s="151"/>
      <c r="P9" s="152" t="s">
        <v>187</v>
      </c>
    </row>
    <row r="10" spans="1:16" x14ac:dyDescent="0.2">
      <c r="A10" s="151"/>
      <c r="B10" s="151"/>
      <c r="C10" s="151"/>
      <c r="D10" s="151"/>
      <c r="E10" s="152" t="s">
        <v>7</v>
      </c>
      <c r="F10" s="151" t="s">
        <v>188</v>
      </c>
      <c r="G10" s="151" t="s">
        <v>189</v>
      </c>
      <c r="H10" s="151"/>
      <c r="I10" s="151" t="s">
        <v>190</v>
      </c>
      <c r="J10" s="152" t="s">
        <v>7</v>
      </c>
      <c r="K10" s="151" t="s">
        <v>8</v>
      </c>
      <c r="L10" s="151" t="s">
        <v>188</v>
      </c>
      <c r="M10" s="151" t="s">
        <v>189</v>
      </c>
      <c r="N10" s="151"/>
      <c r="O10" s="151" t="s">
        <v>190</v>
      </c>
      <c r="P10" s="151"/>
    </row>
    <row r="11" spans="1:16" x14ac:dyDescent="0.2">
      <c r="A11" s="151"/>
      <c r="B11" s="151"/>
      <c r="C11" s="151"/>
      <c r="D11" s="151"/>
      <c r="E11" s="151"/>
      <c r="F11" s="151"/>
      <c r="G11" s="151" t="s">
        <v>191</v>
      </c>
      <c r="H11" s="151" t="s">
        <v>192</v>
      </c>
      <c r="I11" s="151"/>
      <c r="J11" s="151"/>
      <c r="K11" s="151"/>
      <c r="L11" s="151"/>
      <c r="M11" s="151" t="s">
        <v>191</v>
      </c>
      <c r="N11" s="151" t="s">
        <v>192</v>
      </c>
      <c r="O11" s="151"/>
      <c r="P11" s="151"/>
    </row>
    <row r="12" spans="1:16" ht="44.25" customHeight="1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</row>
    <row r="13" spans="1:16" x14ac:dyDescent="0.2">
      <c r="A13" s="130">
        <v>1</v>
      </c>
      <c r="B13" s="130">
        <v>2</v>
      </c>
      <c r="C13" s="130">
        <v>3</v>
      </c>
      <c r="D13" s="130">
        <v>4</v>
      </c>
      <c r="E13" s="131">
        <v>5</v>
      </c>
      <c r="F13" s="130">
        <v>6</v>
      </c>
      <c r="G13" s="130">
        <v>7</v>
      </c>
      <c r="H13" s="130">
        <v>8</v>
      </c>
      <c r="I13" s="130">
        <v>9</v>
      </c>
      <c r="J13" s="131">
        <v>10</v>
      </c>
      <c r="K13" s="130">
        <v>11</v>
      </c>
      <c r="L13" s="130">
        <v>12</v>
      </c>
      <c r="M13" s="130">
        <v>13</v>
      </c>
      <c r="N13" s="130">
        <v>14</v>
      </c>
      <c r="O13" s="130">
        <v>15</v>
      </c>
      <c r="P13" s="131">
        <v>16</v>
      </c>
    </row>
    <row r="14" spans="1:16" x14ac:dyDescent="0.2">
      <c r="A14" s="67" t="s">
        <v>30</v>
      </c>
      <c r="B14" s="68"/>
      <c r="C14" s="69"/>
      <c r="D14" s="70" t="s">
        <v>31</v>
      </c>
      <c r="E14" s="134"/>
      <c r="F14" s="135"/>
      <c r="G14" s="135"/>
      <c r="H14" s="135"/>
      <c r="I14" s="135"/>
      <c r="J14" s="134"/>
      <c r="K14" s="135"/>
      <c r="L14" s="135"/>
      <c r="M14" s="135"/>
      <c r="N14" s="135"/>
      <c r="O14" s="135"/>
      <c r="P14" s="134"/>
    </row>
    <row r="15" spans="1:16" x14ac:dyDescent="0.2">
      <c r="A15" s="67" t="s">
        <v>32</v>
      </c>
      <c r="B15" s="67" t="s">
        <v>193</v>
      </c>
      <c r="C15" s="136" t="s">
        <v>194</v>
      </c>
      <c r="D15" s="70" t="s">
        <v>31</v>
      </c>
      <c r="E15" s="134">
        <f>E16+E17+E19+E25+E26</f>
        <v>669000</v>
      </c>
      <c r="F15" s="135"/>
      <c r="G15" s="135"/>
      <c r="H15" s="135"/>
      <c r="I15" s="135"/>
      <c r="J15" s="134">
        <f>J16+J17+J19+J25</f>
        <v>200000</v>
      </c>
      <c r="K15" s="135"/>
      <c r="L15" s="135"/>
      <c r="M15" s="135"/>
      <c r="N15" s="135"/>
      <c r="O15" s="135"/>
      <c r="P15" s="134">
        <f>P16+P17+P25+P26</f>
        <v>869000</v>
      </c>
    </row>
    <row r="16" spans="1:16" ht="72.75" customHeight="1" x14ac:dyDescent="0.2">
      <c r="A16" s="67" t="s">
        <v>195</v>
      </c>
      <c r="B16" s="67" t="s">
        <v>196</v>
      </c>
      <c r="C16" s="136" t="s">
        <v>194</v>
      </c>
      <c r="D16" s="70" t="s">
        <v>197</v>
      </c>
      <c r="E16" s="137">
        <v>190000</v>
      </c>
      <c r="F16" s="69">
        <v>190000</v>
      </c>
      <c r="G16" s="135"/>
      <c r="H16" s="135">
        <v>190000</v>
      </c>
      <c r="I16" s="135"/>
      <c r="J16" s="134"/>
      <c r="K16" s="135"/>
      <c r="L16" s="135"/>
      <c r="M16" s="135"/>
      <c r="N16" s="135"/>
      <c r="O16" s="135"/>
      <c r="P16" s="134">
        <v>190000</v>
      </c>
    </row>
    <row r="17" spans="1:16" ht="25.5" x14ac:dyDescent="0.2">
      <c r="A17" s="71" t="s">
        <v>34</v>
      </c>
      <c r="B17" s="71" t="s">
        <v>35</v>
      </c>
      <c r="C17" s="72" t="s">
        <v>36</v>
      </c>
      <c r="D17" s="73" t="s">
        <v>37</v>
      </c>
      <c r="E17" s="138">
        <v>429000</v>
      </c>
      <c r="F17" s="139">
        <v>429000</v>
      </c>
      <c r="G17" s="140">
        <v>0</v>
      </c>
      <c r="H17" s="140">
        <v>0</v>
      </c>
      <c r="I17" s="139">
        <v>0</v>
      </c>
      <c r="J17" s="141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41">
        <f t="shared" ref="P17:P28" si="0">E17+J17</f>
        <v>429000</v>
      </c>
    </row>
    <row r="18" spans="1:16" s="145" customFormat="1" ht="76.5" x14ac:dyDescent="0.2">
      <c r="A18" s="14"/>
      <c r="B18" s="14"/>
      <c r="C18" s="142"/>
      <c r="D18" s="15" t="s">
        <v>198</v>
      </c>
      <c r="E18" s="143">
        <v>429000</v>
      </c>
      <c r="F18" s="15">
        <v>429000</v>
      </c>
      <c r="G18" s="95">
        <v>0</v>
      </c>
      <c r="H18" s="95">
        <v>0</v>
      </c>
      <c r="I18" s="15">
        <v>0</v>
      </c>
      <c r="J18" s="14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4">
        <f t="shared" si="0"/>
        <v>429000</v>
      </c>
    </row>
    <row r="19" spans="1:16" ht="38.25" x14ac:dyDescent="0.2">
      <c r="A19" s="71" t="s">
        <v>38</v>
      </c>
      <c r="B19" s="71" t="s">
        <v>39</v>
      </c>
      <c r="C19" s="72" t="s">
        <v>40</v>
      </c>
      <c r="D19" s="73" t="s">
        <v>41</v>
      </c>
      <c r="E19" s="141"/>
      <c r="F19" s="139"/>
      <c r="G19" s="139"/>
      <c r="H19" s="139"/>
      <c r="I19" s="139"/>
      <c r="J19" s="141"/>
      <c r="K19" s="139"/>
      <c r="L19" s="139"/>
      <c r="M19" s="139"/>
      <c r="N19" s="139"/>
      <c r="O19" s="139"/>
      <c r="P19" s="141"/>
    </row>
    <row r="20" spans="1:16" ht="25.5" x14ac:dyDescent="0.2">
      <c r="A20" s="71" t="s">
        <v>199</v>
      </c>
      <c r="B20" s="71" t="s">
        <v>200</v>
      </c>
      <c r="C20" s="72" t="s">
        <v>201</v>
      </c>
      <c r="D20" s="73" t="s">
        <v>202</v>
      </c>
      <c r="E20" s="141"/>
      <c r="F20" s="139"/>
      <c r="G20" s="139"/>
      <c r="H20" s="139"/>
      <c r="I20" s="139"/>
      <c r="J20" s="141"/>
      <c r="K20" s="139"/>
      <c r="L20" s="139"/>
      <c r="M20" s="139"/>
      <c r="N20" s="139"/>
      <c r="O20" s="139"/>
      <c r="P20" s="141"/>
    </row>
    <row r="21" spans="1:16" s="145" customFormat="1" ht="51" x14ac:dyDescent="0.2">
      <c r="A21" s="14"/>
      <c r="B21" s="14"/>
      <c r="C21" s="142"/>
      <c r="D21" s="15" t="s">
        <v>203</v>
      </c>
      <c r="E21" s="144"/>
      <c r="F21" s="15"/>
      <c r="G21" s="15"/>
      <c r="H21" s="15"/>
      <c r="I21" s="15"/>
      <c r="J21" s="144"/>
      <c r="K21" s="15"/>
      <c r="L21" s="15"/>
      <c r="M21" s="15"/>
      <c r="N21" s="15"/>
      <c r="O21" s="15"/>
      <c r="P21" s="144"/>
    </row>
    <row r="22" spans="1:16" ht="51" x14ac:dyDescent="0.2">
      <c r="A22" s="71" t="s">
        <v>204</v>
      </c>
      <c r="B22" s="71" t="s">
        <v>205</v>
      </c>
      <c r="C22" s="72" t="s">
        <v>206</v>
      </c>
      <c r="D22" s="73" t="s">
        <v>207</v>
      </c>
      <c r="E22" s="141"/>
      <c r="F22" s="139"/>
      <c r="G22" s="139"/>
      <c r="H22" s="139"/>
      <c r="I22" s="139"/>
      <c r="J22" s="141"/>
      <c r="K22" s="139"/>
      <c r="L22" s="139"/>
      <c r="M22" s="139"/>
      <c r="N22" s="139"/>
      <c r="O22" s="139"/>
      <c r="P22" s="141"/>
    </row>
    <row r="23" spans="1:16" ht="25.5" x14ac:dyDescent="0.2">
      <c r="A23" s="71" t="s">
        <v>42</v>
      </c>
      <c r="B23" s="71" t="s">
        <v>43</v>
      </c>
      <c r="C23" s="72" t="s">
        <v>44</v>
      </c>
      <c r="D23" s="73" t="s">
        <v>45</v>
      </c>
      <c r="E23" s="141"/>
      <c r="F23" s="139"/>
      <c r="G23" s="139"/>
      <c r="H23" s="139"/>
      <c r="I23" s="139"/>
      <c r="J23" s="141"/>
      <c r="K23" s="139"/>
      <c r="L23" s="139"/>
      <c r="M23" s="139"/>
      <c r="N23" s="139"/>
      <c r="O23" s="139"/>
      <c r="P23" s="141"/>
    </row>
    <row r="24" spans="1:16" ht="25.5" x14ac:dyDescent="0.2">
      <c r="A24" s="71" t="s">
        <v>46</v>
      </c>
      <c r="B24" s="71" t="s">
        <v>47</v>
      </c>
      <c r="C24" s="72" t="s">
        <v>48</v>
      </c>
      <c r="D24" s="73" t="s">
        <v>49</v>
      </c>
      <c r="E24" s="141"/>
      <c r="F24" s="139"/>
      <c r="G24" s="139"/>
      <c r="H24" s="139"/>
      <c r="I24" s="139"/>
      <c r="J24" s="141"/>
      <c r="K24" s="139"/>
      <c r="L24" s="139"/>
      <c r="M24" s="139"/>
      <c r="N24" s="139"/>
      <c r="O24" s="139"/>
      <c r="P24" s="141"/>
    </row>
    <row r="25" spans="1:16" ht="25.5" x14ac:dyDescent="0.2">
      <c r="A25" s="71" t="s">
        <v>208</v>
      </c>
      <c r="B25" s="71">
        <v>7330</v>
      </c>
      <c r="C25" s="72" t="s">
        <v>154</v>
      </c>
      <c r="D25" s="73" t="s">
        <v>145</v>
      </c>
      <c r="E25" s="141"/>
      <c r="F25" s="139"/>
      <c r="G25" s="139"/>
      <c r="H25" s="139"/>
      <c r="I25" s="139"/>
      <c r="J25" s="141">
        <v>200000</v>
      </c>
      <c r="K25" s="139">
        <v>200000</v>
      </c>
      <c r="L25" s="139"/>
      <c r="M25" s="139"/>
      <c r="N25" s="139"/>
      <c r="O25" s="139"/>
      <c r="P25" s="141">
        <v>200000</v>
      </c>
    </row>
    <row r="26" spans="1:16" ht="36" customHeight="1" x14ac:dyDescent="0.2">
      <c r="A26" s="71" t="s">
        <v>167</v>
      </c>
      <c r="B26" s="71">
        <v>7461</v>
      </c>
      <c r="C26" s="72" t="s">
        <v>165</v>
      </c>
      <c r="D26" s="73" t="s">
        <v>209</v>
      </c>
      <c r="E26" s="141">
        <v>50000</v>
      </c>
      <c r="F26" s="139">
        <v>50000</v>
      </c>
      <c r="G26" s="139"/>
      <c r="H26" s="139"/>
      <c r="I26" s="139"/>
      <c r="J26" s="141"/>
      <c r="K26" s="139"/>
      <c r="L26" s="139"/>
      <c r="M26" s="139"/>
      <c r="N26" s="139"/>
      <c r="O26" s="139"/>
      <c r="P26" s="141">
        <v>50000</v>
      </c>
    </row>
    <row r="27" spans="1:16" ht="25.5" x14ac:dyDescent="0.2">
      <c r="A27" s="67" t="s">
        <v>60</v>
      </c>
      <c r="B27" s="68"/>
      <c r="C27" s="69"/>
      <c r="D27" s="135" t="s">
        <v>210</v>
      </c>
      <c r="E27" s="134">
        <f>E28+E29+E30+E31+E37+E38</f>
        <v>-1550000</v>
      </c>
      <c r="F27" s="135"/>
      <c r="G27" s="135"/>
      <c r="H27" s="135"/>
      <c r="I27" s="135"/>
      <c r="J27" s="134"/>
      <c r="K27" s="135"/>
      <c r="L27" s="135"/>
      <c r="M27" s="135"/>
      <c r="N27" s="135"/>
      <c r="O27" s="135"/>
      <c r="P27" s="134">
        <v>-1550000</v>
      </c>
    </row>
    <row r="28" spans="1:16" ht="38.25" x14ac:dyDescent="0.2">
      <c r="A28" s="71" t="s">
        <v>211</v>
      </c>
      <c r="B28" s="71" t="s">
        <v>212</v>
      </c>
      <c r="C28" s="72" t="s">
        <v>194</v>
      </c>
      <c r="D28" s="73" t="s">
        <v>213</v>
      </c>
      <c r="E28" s="141">
        <v>-1810</v>
      </c>
      <c r="F28" s="139">
        <v>-1810</v>
      </c>
      <c r="G28" s="139"/>
      <c r="H28" s="139"/>
      <c r="I28" s="139"/>
      <c r="J28" s="141"/>
      <c r="K28" s="139"/>
      <c r="L28" s="139"/>
      <c r="M28" s="139"/>
      <c r="N28" s="139"/>
      <c r="O28" s="139"/>
      <c r="P28" s="141">
        <f t="shared" si="0"/>
        <v>-1810</v>
      </c>
    </row>
    <row r="29" spans="1:16" x14ac:dyDescent="0.2">
      <c r="A29" s="71" t="s">
        <v>214</v>
      </c>
      <c r="B29" s="71">
        <v>1142</v>
      </c>
      <c r="C29" s="72" t="s">
        <v>65</v>
      </c>
      <c r="D29" s="73" t="s">
        <v>215</v>
      </c>
      <c r="E29" s="141">
        <v>1810</v>
      </c>
      <c r="F29" s="139">
        <v>1810</v>
      </c>
      <c r="G29" s="139"/>
      <c r="H29" s="139"/>
      <c r="I29" s="139"/>
      <c r="J29" s="141"/>
      <c r="K29" s="139"/>
      <c r="L29" s="139"/>
      <c r="M29" s="139"/>
      <c r="N29" s="139"/>
      <c r="O29" s="139"/>
      <c r="P29" s="141">
        <v>1810</v>
      </c>
    </row>
    <row r="30" spans="1:16" ht="25.5" x14ac:dyDescent="0.2">
      <c r="A30" s="71" t="s">
        <v>61</v>
      </c>
      <c r="B30" s="71" t="s">
        <v>62</v>
      </c>
      <c r="C30" s="72" t="s">
        <v>63</v>
      </c>
      <c r="D30" s="73" t="s">
        <v>64</v>
      </c>
      <c r="E30" s="141"/>
      <c r="F30" s="139"/>
      <c r="G30" s="139">
        <v>-786885</v>
      </c>
      <c r="H30" s="139">
        <v>960000</v>
      </c>
      <c r="I30" s="139"/>
      <c r="J30" s="141"/>
      <c r="K30" s="139"/>
      <c r="L30" s="139"/>
      <c r="M30" s="139"/>
      <c r="N30" s="139"/>
      <c r="O30" s="139"/>
      <c r="P30" s="141"/>
    </row>
    <row r="31" spans="1:16" x14ac:dyDescent="0.2">
      <c r="A31" s="71" t="s">
        <v>214</v>
      </c>
      <c r="B31" s="71" t="s">
        <v>216</v>
      </c>
      <c r="C31" s="72" t="s">
        <v>217</v>
      </c>
      <c r="D31" s="73" t="s">
        <v>218</v>
      </c>
      <c r="E31" s="141">
        <v>-1550000</v>
      </c>
      <c r="F31" s="139">
        <v>-1550000</v>
      </c>
      <c r="G31" s="139">
        <v>-1541000</v>
      </c>
      <c r="H31" s="139">
        <v>330000</v>
      </c>
      <c r="I31" s="139"/>
      <c r="J31" s="141"/>
      <c r="K31" s="139"/>
      <c r="L31" s="139"/>
      <c r="M31" s="139"/>
      <c r="N31" s="139"/>
      <c r="O31" s="139"/>
      <c r="P31" s="141">
        <v>-1550000</v>
      </c>
    </row>
    <row r="32" spans="1:16" ht="38.25" x14ac:dyDescent="0.2">
      <c r="A32" s="71" t="s">
        <v>219</v>
      </c>
      <c r="B32" s="71" t="s">
        <v>220</v>
      </c>
      <c r="C32" s="72" t="s">
        <v>221</v>
      </c>
      <c r="D32" s="73" t="s">
        <v>222</v>
      </c>
      <c r="E32" s="141"/>
      <c r="F32" s="139"/>
      <c r="G32" s="139"/>
      <c r="H32" s="139"/>
      <c r="I32" s="139"/>
      <c r="J32" s="141"/>
      <c r="K32" s="139"/>
      <c r="L32" s="139"/>
      <c r="M32" s="139"/>
      <c r="N32" s="139"/>
      <c r="O32" s="139"/>
      <c r="P32" s="141"/>
    </row>
    <row r="33" spans="1:16" ht="25.5" x14ac:dyDescent="0.2">
      <c r="A33" s="71" t="s">
        <v>223</v>
      </c>
      <c r="B33" s="71" t="s">
        <v>224</v>
      </c>
      <c r="C33" s="72" t="s">
        <v>221</v>
      </c>
      <c r="D33" s="73" t="s">
        <v>225</v>
      </c>
      <c r="E33" s="141"/>
      <c r="F33" s="139"/>
      <c r="G33" s="139"/>
      <c r="H33" s="139"/>
      <c r="I33" s="139"/>
      <c r="J33" s="141"/>
      <c r="K33" s="139"/>
      <c r="L33" s="139"/>
      <c r="M33" s="139"/>
      <c r="N33" s="139"/>
      <c r="O33" s="139"/>
      <c r="P33" s="141"/>
    </row>
    <row r="34" spans="1:16" ht="25.5" x14ac:dyDescent="0.2">
      <c r="A34" s="71" t="s">
        <v>226</v>
      </c>
      <c r="B34" s="71" t="s">
        <v>227</v>
      </c>
      <c r="C34" s="72" t="s">
        <v>65</v>
      </c>
      <c r="D34" s="73" t="s">
        <v>228</v>
      </c>
      <c r="E34" s="141"/>
      <c r="F34" s="139"/>
      <c r="G34" s="139"/>
      <c r="H34" s="139"/>
      <c r="I34" s="139"/>
      <c r="J34" s="141"/>
      <c r="K34" s="139"/>
      <c r="L34" s="139"/>
      <c r="M34" s="139"/>
      <c r="N34" s="139"/>
      <c r="O34" s="139"/>
      <c r="P34" s="141"/>
    </row>
    <row r="35" spans="1:16" ht="25.5" x14ac:dyDescent="0.2">
      <c r="A35" s="71" t="s">
        <v>229</v>
      </c>
      <c r="B35" s="71" t="s">
        <v>230</v>
      </c>
      <c r="C35" s="72" t="s">
        <v>65</v>
      </c>
      <c r="D35" s="73" t="s">
        <v>231</v>
      </c>
      <c r="E35" s="141"/>
      <c r="F35" s="139"/>
      <c r="G35" s="139"/>
      <c r="H35" s="139"/>
      <c r="I35" s="139"/>
      <c r="J35" s="141"/>
      <c r="K35" s="139"/>
      <c r="L35" s="139"/>
      <c r="M35" s="139"/>
      <c r="N35" s="139"/>
      <c r="O35" s="139"/>
      <c r="P35" s="141"/>
    </row>
    <row r="36" spans="1:16" ht="51" x14ac:dyDescent="0.2">
      <c r="A36" s="71" t="s">
        <v>66</v>
      </c>
      <c r="B36" s="71" t="s">
        <v>67</v>
      </c>
      <c r="C36" s="72" t="s">
        <v>65</v>
      </c>
      <c r="D36" s="73" t="s">
        <v>68</v>
      </c>
      <c r="E36" s="141"/>
      <c r="F36" s="139"/>
      <c r="G36" s="139"/>
      <c r="H36" s="139"/>
      <c r="I36" s="139"/>
      <c r="J36" s="141"/>
      <c r="K36" s="139"/>
      <c r="L36" s="139"/>
      <c r="M36" s="139"/>
      <c r="N36" s="139"/>
      <c r="O36" s="139"/>
      <c r="P36" s="141"/>
    </row>
    <row r="37" spans="1:16" x14ac:dyDescent="0.2">
      <c r="A37" s="71" t="s">
        <v>69</v>
      </c>
      <c r="B37" s="71" t="s">
        <v>70</v>
      </c>
      <c r="C37" s="72" t="s">
        <v>71</v>
      </c>
      <c r="D37" s="73" t="s">
        <v>72</v>
      </c>
      <c r="E37" s="141">
        <v>107400</v>
      </c>
      <c r="F37" s="139">
        <v>107400</v>
      </c>
      <c r="G37" s="139">
        <v>70000</v>
      </c>
      <c r="H37" s="139">
        <v>22000</v>
      </c>
      <c r="I37" s="139"/>
      <c r="J37" s="141"/>
      <c r="K37" s="139"/>
      <c r="L37" s="139"/>
      <c r="M37" s="139"/>
      <c r="N37" s="139"/>
      <c r="O37" s="139"/>
      <c r="P37" s="141">
        <v>107400</v>
      </c>
    </row>
    <row r="38" spans="1:16" ht="38.25" x14ac:dyDescent="0.2">
      <c r="A38" s="71" t="s">
        <v>232</v>
      </c>
      <c r="B38" s="71" t="s">
        <v>233</v>
      </c>
      <c r="C38" s="72" t="s">
        <v>234</v>
      </c>
      <c r="D38" s="73" t="s">
        <v>235</v>
      </c>
      <c r="E38" s="141">
        <v>-107400</v>
      </c>
      <c r="F38" s="139">
        <v>-107400</v>
      </c>
      <c r="G38" s="139">
        <v>-104426</v>
      </c>
      <c r="H38" s="139">
        <v>20000</v>
      </c>
      <c r="I38" s="139"/>
      <c r="J38" s="141"/>
      <c r="K38" s="139"/>
      <c r="L38" s="139"/>
      <c r="M38" s="139"/>
      <c r="N38" s="139"/>
      <c r="O38" s="139"/>
      <c r="P38" s="141">
        <v>-107400</v>
      </c>
    </row>
    <row r="39" spans="1:16" x14ac:dyDescent="0.2">
      <c r="A39" s="67" t="s">
        <v>236</v>
      </c>
      <c r="B39" s="68"/>
      <c r="C39" s="69"/>
      <c r="D39" s="135" t="s">
        <v>237</v>
      </c>
      <c r="E39" s="134">
        <f>E41+E42</f>
        <v>1110000</v>
      </c>
      <c r="F39" s="135">
        <v>1110000</v>
      </c>
      <c r="G39" s="135"/>
      <c r="H39" s="135"/>
      <c r="I39" s="135"/>
      <c r="J39" s="134"/>
      <c r="K39" s="135"/>
      <c r="L39" s="135"/>
      <c r="M39" s="135"/>
      <c r="N39" s="135"/>
      <c r="O39" s="135"/>
      <c r="P39" s="134">
        <v>1110000</v>
      </c>
    </row>
    <row r="40" spans="1:16" x14ac:dyDescent="0.2">
      <c r="A40" s="67" t="s">
        <v>238</v>
      </c>
      <c r="B40" s="68"/>
      <c r="C40" s="69"/>
      <c r="D40" s="135" t="s">
        <v>237</v>
      </c>
      <c r="E40" s="134"/>
      <c r="F40" s="135"/>
      <c r="G40" s="135"/>
      <c r="H40" s="135"/>
      <c r="I40" s="135"/>
      <c r="J40" s="134"/>
      <c r="K40" s="135"/>
      <c r="L40" s="135"/>
      <c r="M40" s="135"/>
      <c r="N40" s="135"/>
      <c r="O40" s="135"/>
      <c r="P40" s="134"/>
    </row>
    <row r="41" spans="1:16" ht="38.25" x14ac:dyDescent="0.2">
      <c r="A41" s="71" t="s">
        <v>239</v>
      </c>
      <c r="B41" s="71" t="s">
        <v>212</v>
      </c>
      <c r="C41" s="72" t="s">
        <v>194</v>
      </c>
      <c r="D41" s="73" t="s">
        <v>213</v>
      </c>
      <c r="E41" s="141"/>
      <c r="F41" s="139"/>
      <c r="G41" s="139"/>
      <c r="H41" s="139"/>
      <c r="I41" s="139"/>
      <c r="J41" s="141"/>
      <c r="K41" s="139"/>
      <c r="L41" s="139"/>
      <c r="M41" s="139"/>
      <c r="N41" s="139"/>
      <c r="O41" s="139"/>
      <c r="P41" s="141"/>
    </row>
    <row r="42" spans="1:16" x14ac:dyDescent="0.2">
      <c r="A42" s="71"/>
      <c r="B42" s="71">
        <v>8710</v>
      </c>
      <c r="C42" s="72" t="s">
        <v>240</v>
      </c>
      <c r="D42" s="73" t="s">
        <v>241</v>
      </c>
      <c r="E42" s="141">
        <v>1110000</v>
      </c>
      <c r="F42" s="139">
        <v>1110000</v>
      </c>
      <c r="G42" s="139"/>
      <c r="H42" s="139"/>
      <c r="I42" s="139"/>
      <c r="J42" s="141"/>
      <c r="K42" s="139"/>
      <c r="L42" s="139"/>
      <c r="M42" s="139"/>
      <c r="N42" s="139"/>
      <c r="O42" s="139"/>
      <c r="P42" s="141">
        <v>1110000</v>
      </c>
    </row>
    <row r="43" spans="1:16" x14ac:dyDescent="0.2">
      <c r="A43" s="71">
        <v>3719770</v>
      </c>
      <c r="B43" s="71"/>
      <c r="C43" s="72"/>
      <c r="D43" s="73"/>
      <c r="E43" s="141"/>
      <c r="F43" s="139"/>
      <c r="G43" s="139"/>
      <c r="H43" s="139"/>
      <c r="I43" s="139"/>
      <c r="J43" s="141"/>
      <c r="K43" s="139"/>
      <c r="L43" s="139"/>
      <c r="M43" s="139"/>
      <c r="N43" s="139"/>
      <c r="O43" s="139"/>
      <c r="P43" s="141"/>
    </row>
    <row r="44" spans="1:16" x14ac:dyDescent="0.2">
      <c r="A44" s="146" t="s">
        <v>16</v>
      </c>
      <c r="B44" s="146" t="s">
        <v>16</v>
      </c>
      <c r="C44" s="137" t="s">
        <v>16</v>
      </c>
      <c r="D44" s="134" t="s">
        <v>73</v>
      </c>
      <c r="E44" s="134">
        <f>E15+E27+E39</f>
        <v>229000</v>
      </c>
      <c r="F44" s="134"/>
      <c r="G44" s="134"/>
      <c r="H44" s="134"/>
      <c r="I44" s="134"/>
      <c r="J44" s="134">
        <f>J15+J27+J39</f>
        <v>200000</v>
      </c>
      <c r="K44" s="134">
        <v>200000</v>
      </c>
      <c r="L44" s="134"/>
      <c r="M44" s="134"/>
      <c r="N44" s="134"/>
      <c r="O44" s="134"/>
      <c r="P44" s="134">
        <f>P15+P27+P39</f>
        <v>429000</v>
      </c>
    </row>
    <row r="47" spans="1:16" x14ac:dyDescent="0.2">
      <c r="B47" s="66" t="s">
        <v>17</v>
      </c>
      <c r="I47" s="66" t="s">
        <v>18</v>
      </c>
    </row>
  </sheetData>
  <mergeCells count="23">
    <mergeCell ref="M3:P3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75" zoomScaleNormal="75" workbookViewId="0">
      <selection activeCell="D21" sqref="D21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M1" t="s">
        <v>74</v>
      </c>
    </row>
    <row r="2" spans="1:16" x14ac:dyDescent="0.2">
      <c r="M2" t="s">
        <v>21</v>
      </c>
    </row>
    <row r="3" spans="1:16" ht="28.15" customHeight="1" x14ac:dyDescent="0.2">
      <c r="M3" s="148" t="s">
        <v>22</v>
      </c>
      <c r="N3" s="148"/>
      <c r="O3" s="148"/>
      <c r="P3" s="148"/>
    </row>
    <row r="5" spans="1:16" x14ac:dyDescent="0.2">
      <c r="A5" s="154" t="s">
        <v>75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x14ac:dyDescent="0.2">
      <c r="A6" s="154" t="s">
        <v>24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x14ac:dyDescent="0.2">
      <c r="A7" s="11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3.5" thickBot="1" x14ac:dyDescent="0.25">
      <c r="A8" s="10" t="s">
        <v>20</v>
      </c>
      <c r="P8" s="1" t="s">
        <v>25</v>
      </c>
    </row>
    <row r="9" spans="1:16" ht="13.5" thickBot="1" x14ac:dyDescent="0.25">
      <c r="A9" s="156" t="s">
        <v>26</v>
      </c>
      <c r="B9" s="156" t="s">
        <v>27</v>
      </c>
      <c r="C9" s="156" t="s">
        <v>28</v>
      </c>
      <c r="D9" s="156" t="s">
        <v>76</v>
      </c>
      <c r="E9" s="159" t="s">
        <v>77</v>
      </c>
      <c r="F9" s="160"/>
      <c r="G9" s="160"/>
      <c r="H9" s="161"/>
      <c r="I9" s="159" t="s">
        <v>78</v>
      </c>
      <c r="J9" s="160"/>
      <c r="K9" s="160"/>
      <c r="L9" s="161"/>
      <c r="M9" s="159" t="s">
        <v>79</v>
      </c>
      <c r="N9" s="160"/>
      <c r="O9" s="160"/>
      <c r="P9" s="161"/>
    </row>
    <row r="10" spans="1:16" ht="13.5" thickBot="1" x14ac:dyDescent="0.25">
      <c r="A10" s="158"/>
      <c r="B10" s="158"/>
      <c r="C10" s="158"/>
      <c r="D10" s="158"/>
      <c r="E10" s="156" t="s">
        <v>80</v>
      </c>
      <c r="F10" s="159" t="s">
        <v>81</v>
      </c>
      <c r="G10" s="161"/>
      <c r="H10" s="156" t="s">
        <v>82</v>
      </c>
      <c r="I10" s="156" t="s">
        <v>80</v>
      </c>
      <c r="J10" s="159" t="s">
        <v>81</v>
      </c>
      <c r="K10" s="161"/>
      <c r="L10" s="156" t="s">
        <v>82</v>
      </c>
      <c r="M10" s="156" t="s">
        <v>80</v>
      </c>
      <c r="N10" s="159" t="s">
        <v>81</v>
      </c>
      <c r="O10" s="161"/>
      <c r="P10" s="156" t="s">
        <v>82</v>
      </c>
    </row>
    <row r="11" spans="1:16" ht="55.9" customHeight="1" thickBot="1" x14ac:dyDescent="0.25">
      <c r="A11" s="157"/>
      <c r="B11" s="157"/>
      <c r="C11" s="157"/>
      <c r="D11" s="157"/>
      <c r="E11" s="157"/>
      <c r="F11" s="16" t="s">
        <v>7</v>
      </c>
      <c r="G11" s="16" t="s">
        <v>8</v>
      </c>
      <c r="H11" s="157"/>
      <c r="I11" s="157"/>
      <c r="J11" s="16" t="s">
        <v>7</v>
      </c>
      <c r="K11" s="16" t="s">
        <v>8</v>
      </c>
      <c r="L11" s="157"/>
      <c r="M11" s="157"/>
      <c r="N11" s="16" t="s">
        <v>7</v>
      </c>
      <c r="O11" s="16" t="s">
        <v>8</v>
      </c>
      <c r="P11" s="157"/>
    </row>
    <row r="12" spans="1:16" ht="13.5" thickBot="1" x14ac:dyDescent="0.25">
      <c r="A12" s="17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  <c r="N12" s="18">
        <v>14</v>
      </c>
      <c r="O12" s="18">
        <v>15</v>
      </c>
      <c r="P12" s="18">
        <v>16</v>
      </c>
    </row>
    <row r="13" spans="1:16" ht="13.5" thickBot="1" x14ac:dyDescent="0.25">
      <c r="A13" s="17" t="s">
        <v>83</v>
      </c>
      <c r="B13" s="18" t="s">
        <v>83</v>
      </c>
      <c r="C13" s="18" t="s">
        <v>83</v>
      </c>
      <c r="D13" s="18" t="s">
        <v>83</v>
      </c>
      <c r="E13" s="18" t="s">
        <v>83</v>
      </c>
      <c r="F13" s="18" t="s">
        <v>83</v>
      </c>
      <c r="G13" s="18" t="s">
        <v>83</v>
      </c>
      <c r="H13" s="18" t="s">
        <v>83</v>
      </c>
      <c r="I13" s="18" t="s">
        <v>83</v>
      </c>
      <c r="J13" s="18" t="s">
        <v>83</v>
      </c>
      <c r="K13" s="18" t="s">
        <v>83</v>
      </c>
      <c r="L13" s="18" t="s">
        <v>83</v>
      </c>
      <c r="M13" s="18" t="s">
        <v>83</v>
      </c>
      <c r="N13" s="18" t="s">
        <v>83</v>
      </c>
      <c r="O13" s="18" t="s">
        <v>83</v>
      </c>
      <c r="P13" s="18" t="s">
        <v>83</v>
      </c>
    </row>
    <row r="14" spans="1:16" ht="13.5" thickBot="1" x14ac:dyDescent="0.25">
      <c r="A14" s="17" t="s">
        <v>84</v>
      </c>
      <c r="B14" s="18" t="s">
        <v>84</v>
      </c>
      <c r="C14" s="18" t="s">
        <v>84</v>
      </c>
      <c r="D14" s="19" t="s">
        <v>73</v>
      </c>
      <c r="E14" s="18" t="s">
        <v>83</v>
      </c>
      <c r="F14" s="18" t="s">
        <v>83</v>
      </c>
      <c r="G14" s="18" t="s">
        <v>83</v>
      </c>
      <c r="H14" s="18" t="s">
        <v>83</v>
      </c>
      <c r="I14" s="18" t="s">
        <v>83</v>
      </c>
      <c r="J14" s="18" t="s">
        <v>83</v>
      </c>
      <c r="K14" s="18" t="s">
        <v>83</v>
      </c>
      <c r="L14" s="18" t="s">
        <v>83</v>
      </c>
      <c r="M14" s="18" t="s">
        <v>83</v>
      </c>
      <c r="N14" s="18" t="s">
        <v>83</v>
      </c>
      <c r="O14" s="18" t="s">
        <v>83</v>
      </c>
      <c r="P14" s="18" t="s">
        <v>83</v>
      </c>
    </row>
    <row r="17" spans="2:9" x14ac:dyDescent="0.2">
      <c r="B17" s="2" t="s">
        <v>17</v>
      </c>
      <c r="I17" s="2" t="s">
        <v>18</v>
      </c>
    </row>
  </sheetData>
  <mergeCells count="19">
    <mergeCell ref="H10:H11"/>
    <mergeCell ref="I10:I11"/>
    <mergeCell ref="J10:K10"/>
    <mergeCell ref="L10:L11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workbookViewId="0">
      <selection activeCell="D5" sqref="D5:E5"/>
    </sheetView>
  </sheetViews>
  <sheetFormatPr defaultRowHeight="12.75" x14ac:dyDescent="0.2"/>
  <cols>
    <col min="1" max="2" width="20.7109375" customWidth="1"/>
    <col min="3" max="3" width="61.85546875" customWidth="1"/>
    <col min="4" max="4" width="38.7109375" style="118" customWidth="1"/>
    <col min="5" max="5" width="20.7109375" customWidth="1"/>
  </cols>
  <sheetData>
    <row r="1" spans="1:5" x14ac:dyDescent="0.2">
      <c r="A1" s="20"/>
      <c r="C1" s="162" t="s">
        <v>94</v>
      </c>
      <c r="D1" s="162"/>
      <c r="E1" s="163"/>
    </row>
    <row r="2" spans="1:5" s="118" customFormat="1" x14ac:dyDescent="0.2">
      <c r="A2" s="78"/>
      <c r="C2" s="117"/>
      <c r="D2" s="147" t="s">
        <v>21</v>
      </c>
      <c r="E2" s="147"/>
    </row>
    <row r="3" spans="1:5" s="118" customFormat="1" x14ac:dyDescent="0.2">
      <c r="A3" s="78"/>
      <c r="C3" s="117"/>
      <c r="D3" s="147" t="s">
        <v>179</v>
      </c>
      <c r="E3" s="147"/>
    </row>
    <row r="4" spans="1:5" s="118" customFormat="1" x14ac:dyDescent="0.2">
      <c r="C4" s="119"/>
      <c r="D4" s="148" t="s">
        <v>242</v>
      </c>
      <c r="E4" s="148"/>
    </row>
    <row r="5" spans="1:5" s="118" customFormat="1" ht="16.5" customHeight="1" x14ac:dyDescent="0.2">
      <c r="C5" s="78"/>
      <c r="D5" s="147" t="s">
        <v>178</v>
      </c>
      <c r="E5" s="147"/>
    </row>
    <row r="6" spans="1:5" s="118" customFormat="1" ht="15" customHeight="1" x14ac:dyDescent="0.2">
      <c r="C6" s="117"/>
      <c r="D6" s="147" t="s">
        <v>179</v>
      </c>
      <c r="E6" s="147"/>
    </row>
    <row r="7" spans="1:5" x14ac:dyDescent="0.2">
      <c r="A7" s="154" t="s">
        <v>95</v>
      </c>
      <c r="B7" s="150"/>
      <c r="C7" s="150"/>
      <c r="D7" s="150"/>
      <c r="E7" s="150"/>
    </row>
    <row r="8" spans="1:5" x14ac:dyDescent="0.2">
      <c r="A8" s="164" t="s">
        <v>19</v>
      </c>
      <c r="B8" s="147"/>
      <c r="C8" s="147"/>
      <c r="D8" s="147"/>
      <c r="E8" s="147"/>
    </row>
    <row r="9" spans="1:5" x14ac:dyDescent="0.2">
      <c r="A9" s="147" t="s">
        <v>20</v>
      </c>
      <c r="B9" s="147"/>
      <c r="C9" s="147"/>
      <c r="D9" s="147"/>
      <c r="E9" s="147"/>
    </row>
    <row r="10" spans="1:5" ht="15" x14ac:dyDescent="0.25">
      <c r="A10" s="23" t="s">
        <v>96</v>
      </c>
    </row>
    <row r="11" spans="1:5" x14ac:dyDescent="0.2">
      <c r="E11" s="1" t="s">
        <v>1</v>
      </c>
    </row>
    <row r="12" spans="1:5" ht="38.25" customHeight="1" x14ac:dyDescent="0.2">
      <c r="A12" s="24" t="s">
        <v>97</v>
      </c>
      <c r="B12" s="168" t="s">
        <v>98</v>
      </c>
      <c r="C12" s="169"/>
      <c r="D12" s="170"/>
      <c r="E12" s="25" t="s">
        <v>4</v>
      </c>
    </row>
    <row r="13" spans="1:5" x14ac:dyDescent="0.2">
      <c r="A13" s="26">
        <v>1</v>
      </c>
      <c r="B13" s="168">
        <v>2</v>
      </c>
      <c r="C13" s="169"/>
      <c r="D13" s="170"/>
      <c r="E13" s="27">
        <v>3</v>
      </c>
    </row>
    <row r="14" spans="1:5" x14ac:dyDescent="0.2">
      <c r="A14" s="166" t="s">
        <v>99</v>
      </c>
      <c r="B14" s="166"/>
      <c r="C14" s="166"/>
      <c r="D14" s="166"/>
      <c r="E14" s="166"/>
    </row>
    <row r="15" spans="1:5" x14ac:dyDescent="0.2">
      <c r="A15" s="28" t="s">
        <v>100</v>
      </c>
      <c r="B15" s="29" t="s">
        <v>9</v>
      </c>
      <c r="C15" s="30"/>
      <c r="D15" s="30"/>
      <c r="E15" s="31">
        <v>1598200</v>
      </c>
    </row>
    <row r="16" spans="1:5" x14ac:dyDescent="0.2">
      <c r="A16" s="32" t="s">
        <v>19</v>
      </c>
      <c r="B16" s="33" t="s">
        <v>101</v>
      </c>
      <c r="C16" s="34"/>
      <c r="D16" s="34"/>
      <c r="E16" s="35">
        <v>1598200</v>
      </c>
    </row>
    <row r="17" spans="1:5" x14ac:dyDescent="0.2">
      <c r="A17" s="28" t="s">
        <v>102</v>
      </c>
      <c r="B17" s="29" t="s">
        <v>10</v>
      </c>
      <c r="C17" s="30"/>
      <c r="D17" s="30"/>
      <c r="E17" s="31">
        <v>32468900</v>
      </c>
    </row>
    <row r="18" spans="1:5" x14ac:dyDescent="0.2">
      <c r="A18" s="32" t="s">
        <v>19</v>
      </c>
      <c r="B18" s="33" t="s">
        <v>101</v>
      </c>
      <c r="C18" s="34"/>
      <c r="D18" s="34"/>
      <c r="E18" s="35">
        <v>32468900</v>
      </c>
    </row>
    <row r="19" spans="1:5" ht="25.5" x14ac:dyDescent="0.2">
      <c r="A19" s="28" t="s">
        <v>103</v>
      </c>
      <c r="B19" s="29" t="s">
        <v>11</v>
      </c>
      <c r="C19" s="30"/>
      <c r="D19" s="30"/>
      <c r="E19" s="31">
        <v>725100</v>
      </c>
    </row>
    <row r="20" spans="1:5" x14ac:dyDescent="0.2">
      <c r="A20" s="32" t="s">
        <v>19</v>
      </c>
      <c r="B20" s="33" t="s">
        <v>101</v>
      </c>
      <c r="C20" s="34"/>
      <c r="D20" s="34"/>
      <c r="E20" s="35">
        <v>725100</v>
      </c>
    </row>
    <row r="21" spans="1:5" x14ac:dyDescent="0.2">
      <c r="A21" s="28" t="s">
        <v>104</v>
      </c>
      <c r="B21" s="29" t="s">
        <v>12</v>
      </c>
      <c r="C21" s="30"/>
      <c r="D21" s="30"/>
      <c r="E21" s="31">
        <v>874030</v>
      </c>
    </row>
    <row r="22" spans="1:5" x14ac:dyDescent="0.2">
      <c r="A22" s="32" t="s">
        <v>19</v>
      </c>
      <c r="B22" s="33" t="s">
        <v>101</v>
      </c>
      <c r="C22" s="34"/>
      <c r="D22" s="34"/>
      <c r="E22" s="35">
        <v>874030</v>
      </c>
    </row>
    <row r="23" spans="1:5" ht="25.5" x14ac:dyDescent="0.2">
      <c r="A23" s="28" t="s">
        <v>105</v>
      </c>
      <c r="B23" s="29" t="s">
        <v>13</v>
      </c>
      <c r="C23" s="30"/>
      <c r="D23" s="30"/>
      <c r="E23" s="31">
        <v>222415</v>
      </c>
    </row>
    <row r="24" spans="1:5" x14ac:dyDescent="0.2">
      <c r="A24" s="32" t="s">
        <v>19</v>
      </c>
      <c r="B24" s="33" t="s">
        <v>101</v>
      </c>
      <c r="C24" s="34"/>
      <c r="D24" s="34"/>
      <c r="E24" s="35">
        <v>222415</v>
      </c>
    </row>
    <row r="25" spans="1:5" x14ac:dyDescent="0.2">
      <c r="A25" s="28" t="s">
        <v>106</v>
      </c>
      <c r="B25" s="29" t="s">
        <v>14</v>
      </c>
      <c r="C25" s="30"/>
      <c r="D25" s="30"/>
      <c r="E25" s="31">
        <v>383600</v>
      </c>
    </row>
    <row r="26" spans="1:5" x14ac:dyDescent="0.2">
      <c r="A26" s="36" t="s">
        <v>19</v>
      </c>
      <c r="B26" s="37" t="s">
        <v>101</v>
      </c>
      <c r="C26" s="38"/>
      <c r="D26" s="38"/>
      <c r="E26" s="39">
        <v>383600</v>
      </c>
    </row>
    <row r="27" spans="1:5" x14ac:dyDescent="0.2">
      <c r="A27" s="166" t="s">
        <v>107</v>
      </c>
      <c r="B27" s="166"/>
      <c r="C27" s="166"/>
      <c r="D27" s="166"/>
      <c r="E27" s="166"/>
    </row>
    <row r="28" spans="1:5" x14ac:dyDescent="0.2">
      <c r="A28" s="28" t="s">
        <v>100</v>
      </c>
      <c r="B28" s="29" t="s">
        <v>9</v>
      </c>
      <c r="C28" s="30"/>
      <c r="D28" s="30"/>
      <c r="E28" s="31">
        <v>0</v>
      </c>
    </row>
    <row r="29" spans="1:5" x14ac:dyDescent="0.2">
      <c r="A29" s="32" t="s">
        <v>19</v>
      </c>
      <c r="B29" s="33" t="s">
        <v>101</v>
      </c>
      <c r="C29" s="34"/>
      <c r="D29" s="34"/>
      <c r="E29" s="35">
        <v>0</v>
      </c>
    </row>
    <row r="30" spans="1:5" x14ac:dyDescent="0.2">
      <c r="A30" s="28" t="s">
        <v>102</v>
      </c>
      <c r="B30" s="29" t="s">
        <v>10</v>
      </c>
      <c r="C30" s="30"/>
      <c r="D30" s="30"/>
      <c r="E30" s="31">
        <v>0</v>
      </c>
    </row>
    <row r="31" spans="1:5" x14ac:dyDescent="0.2">
      <c r="A31" s="32" t="s">
        <v>19</v>
      </c>
      <c r="B31" s="33" t="s">
        <v>101</v>
      </c>
      <c r="C31" s="34"/>
      <c r="D31" s="34"/>
      <c r="E31" s="35">
        <v>0</v>
      </c>
    </row>
    <row r="32" spans="1:5" ht="25.5" x14ac:dyDescent="0.2">
      <c r="A32" s="28" t="s">
        <v>103</v>
      </c>
      <c r="B32" s="29" t="s">
        <v>11</v>
      </c>
      <c r="C32" s="30"/>
      <c r="D32" s="30"/>
      <c r="E32" s="31">
        <v>0</v>
      </c>
    </row>
    <row r="33" spans="1:5" x14ac:dyDescent="0.2">
      <c r="A33" s="32" t="s">
        <v>19</v>
      </c>
      <c r="B33" s="33" t="s">
        <v>101</v>
      </c>
      <c r="C33" s="34"/>
      <c r="D33" s="34"/>
      <c r="E33" s="35">
        <v>0</v>
      </c>
    </row>
    <row r="34" spans="1:5" x14ac:dyDescent="0.2">
      <c r="A34" s="28" t="s">
        <v>104</v>
      </c>
      <c r="B34" s="29" t="s">
        <v>12</v>
      </c>
      <c r="C34" s="30"/>
      <c r="D34" s="30"/>
      <c r="E34" s="31">
        <v>0</v>
      </c>
    </row>
    <row r="35" spans="1:5" x14ac:dyDescent="0.2">
      <c r="A35" s="32" t="s">
        <v>19</v>
      </c>
      <c r="B35" s="33" t="s">
        <v>101</v>
      </c>
      <c r="C35" s="34"/>
      <c r="D35" s="34"/>
      <c r="E35" s="35">
        <v>0</v>
      </c>
    </row>
    <row r="36" spans="1:5" ht="25.5" x14ac:dyDescent="0.2">
      <c r="A36" s="28" t="s">
        <v>105</v>
      </c>
      <c r="B36" s="29" t="s">
        <v>13</v>
      </c>
      <c r="C36" s="30"/>
      <c r="D36" s="30"/>
      <c r="E36" s="31">
        <v>0</v>
      </c>
    </row>
    <row r="37" spans="1:5" x14ac:dyDescent="0.2">
      <c r="A37" s="32" t="s">
        <v>19</v>
      </c>
      <c r="B37" s="33" t="s">
        <v>101</v>
      </c>
      <c r="C37" s="34"/>
      <c r="D37" s="34"/>
      <c r="E37" s="35">
        <v>0</v>
      </c>
    </row>
    <row r="38" spans="1:5" x14ac:dyDescent="0.2">
      <c r="A38" s="28" t="s">
        <v>106</v>
      </c>
      <c r="B38" s="29" t="s">
        <v>14</v>
      </c>
      <c r="C38" s="30"/>
      <c r="D38" s="30"/>
      <c r="E38" s="31">
        <v>0</v>
      </c>
    </row>
    <row r="39" spans="1:5" x14ac:dyDescent="0.2">
      <c r="A39" s="32" t="s">
        <v>19</v>
      </c>
      <c r="B39" s="33" t="s">
        <v>101</v>
      </c>
      <c r="C39" s="34"/>
      <c r="D39" s="34"/>
      <c r="E39" s="35">
        <v>0</v>
      </c>
    </row>
    <row r="40" spans="1:5" x14ac:dyDescent="0.2">
      <c r="A40" s="40" t="s">
        <v>16</v>
      </c>
      <c r="B40" s="171" t="s">
        <v>108</v>
      </c>
      <c r="C40" s="172"/>
      <c r="D40" s="173"/>
      <c r="E40" s="41">
        <v>36272245</v>
      </c>
    </row>
    <row r="41" spans="1:5" x14ac:dyDescent="0.2">
      <c r="A41" s="40" t="s">
        <v>16</v>
      </c>
      <c r="B41" s="171" t="s">
        <v>80</v>
      </c>
      <c r="C41" s="172"/>
      <c r="D41" s="173"/>
      <c r="E41" s="41">
        <v>36272245</v>
      </c>
    </row>
    <row r="42" spans="1:5" x14ac:dyDescent="0.2">
      <c r="A42" s="40" t="s">
        <v>16</v>
      </c>
      <c r="B42" s="171" t="s">
        <v>81</v>
      </c>
      <c r="C42" s="172"/>
      <c r="D42" s="173"/>
      <c r="E42" s="41">
        <v>0</v>
      </c>
    </row>
    <row r="44" spans="1:5" ht="22.15" customHeight="1" x14ac:dyDescent="0.25">
      <c r="A44" s="23" t="s">
        <v>109</v>
      </c>
      <c r="E44" s="1" t="s">
        <v>1</v>
      </c>
    </row>
    <row r="45" spans="1:5" ht="63.75" x14ac:dyDescent="0.2">
      <c r="A45" s="42" t="s">
        <v>110</v>
      </c>
      <c r="B45" s="42" t="s">
        <v>111</v>
      </c>
      <c r="C45" s="174" t="s">
        <v>112</v>
      </c>
      <c r="D45" s="175"/>
      <c r="E45" s="42" t="s">
        <v>4</v>
      </c>
    </row>
    <row r="46" spans="1:5" x14ac:dyDescent="0.2">
      <c r="A46" s="43">
        <v>1</v>
      </c>
      <c r="B46" s="43">
        <v>2</v>
      </c>
      <c r="C46" s="168">
        <v>3</v>
      </c>
      <c r="D46" s="170"/>
      <c r="E46" s="43">
        <v>4</v>
      </c>
    </row>
    <row r="47" spans="1:5" x14ac:dyDescent="0.2">
      <c r="A47" s="167" t="s">
        <v>99</v>
      </c>
      <c r="B47" s="167"/>
      <c r="C47" s="167"/>
      <c r="D47" s="167"/>
      <c r="E47" s="167"/>
    </row>
    <row r="48" spans="1:5" x14ac:dyDescent="0.2">
      <c r="A48" s="76"/>
      <c r="B48" s="44"/>
      <c r="C48" s="45" t="s">
        <v>59</v>
      </c>
      <c r="D48" s="45"/>
      <c r="E48" s="46">
        <v>125500</v>
      </c>
    </row>
    <row r="49" spans="1:5" x14ac:dyDescent="0.2">
      <c r="A49" s="47">
        <v>3719770</v>
      </c>
      <c r="B49" s="47" t="s">
        <v>58</v>
      </c>
      <c r="C49" s="48" t="s">
        <v>113</v>
      </c>
      <c r="D49" s="48"/>
      <c r="E49" s="49">
        <v>65500</v>
      </c>
    </row>
    <row r="50" spans="1:5" s="113" customFormat="1" x14ac:dyDescent="0.2">
      <c r="A50" s="115">
        <v>3719800</v>
      </c>
      <c r="B50" s="115">
        <v>9800</v>
      </c>
      <c r="C50" s="176" t="s">
        <v>170</v>
      </c>
      <c r="D50" s="177"/>
      <c r="E50" s="49">
        <v>30000</v>
      </c>
    </row>
    <row r="51" spans="1:5" s="97" customFormat="1" x14ac:dyDescent="0.2">
      <c r="A51" s="115">
        <v>3719770</v>
      </c>
      <c r="B51" s="47">
        <v>9770</v>
      </c>
      <c r="C51" s="48" t="s">
        <v>147</v>
      </c>
      <c r="D51" s="48"/>
      <c r="E51" s="49">
        <v>30000</v>
      </c>
    </row>
    <row r="52" spans="1:5" ht="19.899999999999999" customHeight="1" x14ac:dyDescent="0.2">
      <c r="A52" s="167" t="s">
        <v>107</v>
      </c>
      <c r="B52" s="167"/>
      <c r="C52" s="167"/>
      <c r="D52" s="167"/>
      <c r="E52" s="167"/>
    </row>
    <row r="53" spans="1:5" s="103" customFormat="1" x14ac:dyDescent="0.2">
      <c r="A53" s="50">
        <v>3719740</v>
      </c>
      <c r="B53" s="50">
        <v>9740</v>
      </c>
      <c r="C53" s="176" t="s">
        <v>150</v>
      </c>
      <c r="D53" s="177"/>
      <c r="E53" s="51">
        <v>100000</v>
      </c>
    </row>
    <row r="54" spans="1:5" s="122" customFormat="1" ht="15" x14ac:dyDescent="0.2">
      <c r="A54" s="50"/>
      <c r="B54" s="50"/>
      <c r="C54" s="123" t="s">
        <v>180</v>
      </c>
      <c r="D54" s="124"/>
      <c r="E54" s="51"/>
    </row>
    <row r="55" spans="1:5" x14ac:dyDescent="0.2">
      <c r="A55" s="52" t="s">
        <v>16</v>
      </c>
      <c r="B55" s="52" t="s">
        <v>16</v>
      </c>
      <c r="C55" s="171" t="s">
        <v>108</v>
      </c>
      <c r="D55" s="173"/>
      <c r="E55" s="53">
        <v>225500</v>
      </c>
    </row>
    <row r="56" spans="1:5" x14ac:dyDescent="0.2">
      <c r="A56" s="52" t="s">
        <v>16</v>
      </c>
      <c r="B56" s="52" t="s">
        <v>16</v>
      </c>
      <c r="C56" s="171" t="s">
        <v>80</v>
      </c>
      <c r="D56" s="173"/>
      <c r="E56" s="53">
        <v>125500</v>
      </c>
    </row>
    <row r="57" spans="1:5" x14ac:dyDescent="0.2">
      <c r="A57" s="52" t="s">
        <v>16</v>
      </c>
      <c r="B57" s="52" t="s">
        <v>16</v>
      </c>
      <c r="C57" s="171" t="s">
        <v>81</v>
      </c>
      <c r="D57" s="173"/>
      <c r="E57" s="53">
        <v>100000</v>
      </c>
    </row>
    <row r="61" spans="1:5" x14ac:dyDescent="0.2">
      <c r="B61" s="2" t="s">
        <v>17</v>
      </c>
      <c r="C61" s="54" t="s">
        <v>18</v>
      </c>
      <c r="D61" s="54"/>
    </row>
    <row r="62" spans="1:5" x14ac:dyDescent="0.2">
      <c r="A62" s="165"/>
      <c r="B62" s="165"/>
      <c r="C62" s="165"/>
      <c r="D62" s="165"/>
      <c r="E62" s="165"/>
    </row>
  </sheetData>
  <mergeCells count="26">
    <mergeCell ref="C55:D55"/>
    <mergeCell ref="C56:D56"/>
    <mergeCell ref="C57:D57"/>
    <mergeCell ref="D2:E2"/>
    <mergeCell ref="D3:E3"/>
    <mergeCell ref="D4:E4"/>
    <mergeCell ref="D5:E5"/>
    <mergeCell ref="D6:E6"/>
    <mergeCell ref="A9:E9"/>
    <mergeCell ref="C53:D53"/>
    <mergeCell ref="C1:E1"/>
    <mergeCell ref="A7:E7"/>
    <mergeCell ref="A8:E8"/>
    <mergeCell ref="A62:E62"/>
    <mergeCell ref="A14:E14"/>
    <mergeCell ref="A27:E27"/>
    <mergeCell ref="A47:E47"/>
    <mergeCell ref="A52:E52"/>
    <mergeCell ref="B12:D12"/>
    <mergeCell ref="B13:D13"/>
    <mergeCell ref="B40:D40"/>
    <mergeCell ref="B41:D41"/>
    <mergeCell ref="B42:D42"/>
    <mergeCell ref="C45:D45"/>
    <mergeCell ref="C46:D46"/>
    <mergeCell ref="C50:D50"/>
  </mergeCells>
  <pageMargins left="0.59055118110236204" right="0.59055118110236204" top="0.39370078740157499" bottom="0.39370078740157499" header="0" footer="0"/>
  <pageSetup paperSize="9" scale="92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G5" sqref="G5:J5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ht="13.9" customHeight="1" x14ac:dyDescent="0.2">
      <c r="G1" t="s">
        <v>85</v>
      </c>
    </row>
    <row r="2" spans="1:16" x14ac:dyDescent="0.2">
      <c r="G2" t="s">
        <v>21</v>
      </c>
    </row>
    <row r="3" spans="1:16" ht="14.25" customHeight="1" x14ac:dyDescent="0.2">
      <c r="G3" s="148" t="s">
        <v>179</v>
      </c>
      <c r="H3" s="148"/>
      <c r="I3" s="148"/>
      <c r="J3" s="148"/>
    </row>
    <row r="4" spans="1:16" s="118" customFormat="1" ht="27.75" customHeight="1" x14ac:dyDescent="0.2">
      <c r="G4" s="148" t="s">
        <v>243</v>
      </c>
      <c r="H4" s="148"/>
      <c r="I4" s="148"/>
      <c r="J4" s="148"/>
    </row>
    <row r="5" spans="1:16" s="118" customFormat="1" ht="15" customHeight="1" x14ac:dyDescent="0.2">
      <c r="G5" s="148" t="s">
        <v>178</v>
      </c>
      <c r="H5" s="148"/>
      <c r="I5" s="148"/>
      <c r="J5" s="148"/>
    </row>
    <row r="6" spans="1:16" s="118" customFormat="1" ht="14.25" customHeight="1" x14ac:dyDescent="0.2">
      <c r="G6" s="148" t="s">
        <v>179</v>
      </c>
      <c r="H6" s="148"/>
      <c r="I6" s="148"/>
      <c r="J6" s="148"/>
    </row>
    <row r="7" spans="1:16" s="118" customFormat="1" ht="14.25" customHeight="1" x14ac:dyDescent="0.2">
      <c r="G7" s="148"/>
      <c r="H7" s="148"/>
      <c r="I7" s="148"/>
      <c r="J7" s="148"/>
    </row>
    <row r="9" spans="1:16" x14ac:dyDescent="0.2">
      <c r="A9" s="154" t="s">
        <v>23</v>
      </c>
      <c r="B9" s="154"/>
      <c r="C9" s="154"/>
      <c r="D9" s="154"/>
      <c r="E9" s="154"/>
      <c r="F9" s="154"/>
      <c r="G9" s="154"/>
      <c r="H9" s="154"/>
      <c r="I9" s="154"/>
      <c r="J9" s="154"/>
      <c r="K9" s="20"/>
      <c r="L9" s="20"/>
      <c r="M9" s="20"/>
      <c r="N9" s="20"/>
      <c r="O9" s="20"/>
      <c r="P9" s="20"/>
    </row>
    <row r="10" spans="1:16" x14ac:dyDescent="0.2">
      <c r="A10" s="154" t="s">
        <v>86</v>
      </c>
      <c r="B10" s="154"/>
      <c r="C10" s="154"/>
      <c r="D10" s="154"/>
      <c r="E10" s="154"/>
      <c r="F10" s="154"/>
      <c r="G10" s="154"/>
      <c r="H10" s="154"/>
      <c r="I10" s="154"/>
      <c r="J10" s="154"/>
      <c r="K10" s="20"/>
      <c r="L10" s="20"/>
      <c r="M10" s="20"/>
      <c r="N10" s="20"/>
      <c r="O10" s="20"/>
      <c r="P10" s="20"/>
    </row>
    <row r="11" spans="1:16" x14ac:dyDescent="0.2">
      <c r="A11" s="154" t="s">
        <v>87</v>
      </c>
      <c r="B11" s="154"/>
      <c r="C11" s="154"/>
      <c r="D11" s="154"/>
      <c r="E11" s="154"/>
      <c r="F11" s="154"/>
      <c r="G11" s="154"/>
      <c r="H11" s="154"/>
      <c r="I11" s="154"/>
      <c r="J11" s="154"/>
      <c r="K11" s="21"/>
      <c r="L11" s="21"/>
      <c r="M11" s="21"/>
      <c r="N11" s="21"/>
      <c r="O11" s="21"/>
      <c r="P11" s="21"/>
    </row>
    <row r="12" spans="1:16" x14ac:dyDescent="0.2">
      <c r="A12" s="11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9" customHeight="1" x14ac:dyDescent="0.2">
      <c r="A13" s="10" t="s">
        <v>20</v>
      </c>
      <c r="J13" s="1" t="s">
        <v>25</v>
      </c>
    </row>
    <row r="14" spans="1:16" x14ac:dyDescent="0.2">
      <c r="A14" s="10"/>
      <c r="P14" s="1"/>
    </row>
    <row r="15" spans="1:16" ht="122.45" customHeight="1" x14ac:dyDescent="0.2">
      <c r="A15" s="22" t="s">
        <v>26</v>
      </c>
      <c r="B15" s="22" t="s">
        <v>27</v>
      </c>
      <c r="C15" s="22" t="s">
        <v>28</v>
      </c>
      <c r="D15" s="22" t="s">
        <v>76</v>
      </c>
      <c r="E15" s="13" t="s">
        <v>88</v>
      </c>
      <c r="F15" s="22" t="s">
        <v>89</v>
      </c>
      <c r="G15" s="22" t="s">
        <v>90</v>
      </c>
      <c r="H15" s="22" t="s">
        <v>91</v>
      </c>
      <c r="I15" s="22" t="s">
        <v>92</v>
      </c>
      <c r="J15" s="22" t="s">
        <v>93</v>
      </c>
      <c r="P15" s="1"/>
    </row>
    <row r="16" spans="1:16" x14ac:dyDescent="0.2">
      <c r="A16" s="22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P16" s="1"/>
    </row>
    <row r="17" spans="1:16" s="99" customFormat="1" ht="25.5" x14ac:dyDescent="0.2">
      <c r="A17" s="92" t="s">
        <v>153</v>
      </c>
      <c r="B17" s="22">
        <v>7321</v>
      </c>
      <c r="C17" s="92" t="s">
        <v>154</v>
      </c>
      <c r="D17" s="15" t="s">
        <v>148</v>
      </c>
      <c r="E17" s="22" t="s">
        <v>149</v>
      </c>
      <c r="F17" s="22">
        <v>2021</v>
      </c>
      <c r="G17" s="22">
        <v>1172829</v>
      </c>
      <c r="H17" s="22"/>
      <c r="I17" s="22">
        <v>1172829</v>
      </c>
      <c r="J17" s="22"/>
      <c r="P17" s="98"/>
    </row>
    <row r="18" spans="1:16" s="107" customFormat="1" x14ac:dyDescent="0.2">
      <c r="A18" s="68" t="s">
        <v>84</v>
      </c>
      <c r="B18" s="68" t="s">
        <v>84</v>
      </c>
      <c r="C18" s="68" t="s">
        <v>84</v>
      </c>
      <c r="D18" s="68" t="s">
        <v>73</v>
      </c>
      <c r="E18" s="68" t="s">
        <v>84</v>
      </c>
      <c r="F18" s="68" t="s">
        <v>84</v>
      </c>
      <c r="G18" s="68" t="s">
        <v>84</v>
      </c>
      <c r="H18" s="68" t="s">
        <v>83</v>
      </c>
      <c r="I18" s="69">
        <f>I17</f>
        <v>1172829</v>
      </c>
      <c r="J18" s="68" t="s">
        <v>84</v>
      </c>
      <c r="P18" s="54"/>
    </row>
    <row r="19" spans="1:16" x14ac:dyDescent="0.2">
      <c r="A19" s="10"/>
    </row>
    <row r="21" spans="1:16" x14ac:dyDescent="0.2">
      <c r="B21" s="2" t="s">
        <v>17</v>
      </c>
      <c r="I21" s="2" t="s">
        <v>18</v>
      </c>
    </row>
  </sheetData>
  <mergeCells count="8">
    <mergeCell ref="G3:J3"/>
    <mergeCell ref="A9:J9"/>
    <mergeCell ref="A10:J10"/>
    <mergeCell ref="A11:J11"/>
    <mergeCell ref="G4:J4"/>
    <mergeCell ref="G5:J5"/>
    <mergeCell ref="G6:J6"/>
    <mergeCell ref="G7:J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G5" sqref="G5:J5"/>
    </sheetView>
  </sheetViews>
  <sheetFormatPr defaultRowHeight="12.75" x14ac:dyDescent="0.2"/>
  <cols>
    <col min="1" max="3" width="12.140625" customWidth="1"/>
    <col min="4" max="5" width="30.7109375" customWidth="1"/>
    <col min="6" max="10" width="13.7109375" customWidth="1"/>
  </cols>
  <sheetData>
    <row r="1" spans="1:10" x14ac:dyDescent="0.2">
      <c r="G1" t="s">
        <v>114</v>
      </c>
    </row>
    <row r="2" spans="1:10" s="118" customFormat="1" x14ac:dyDescent="0.2">
      <c r="G2" s="118" t="s">
        <v>21</v>
      </c>
    </row>
    <row r="3" spans="1:10" s="118" customFormat="1" ht="14.25" customHeight="1" x14ac:dyDescent="0.2">
      <c r="G3" s="148" t="s">
        <v>179</v>
      </c>
      <c r="H3" s="148"/>
      <c r="I3" s="148"/>
      <c r="J3" s="148"/>
    </row>
    <row r="4" spans="1:10" s="118" customFormat="1" ht="27.75" customHeight="1" x14ac:dyDescent="0.2">
      <c r="G4" s="148" t="s">
        <v>244</v>
      </c>
      <c r="H4" s="148"/>
      <c r="I4" s="148"/>
      <c r="J4" s="148"/>
    </row>
    <row r="5" spans="1:10" s="118" customFormat="1" ht="15" customHeight="1" x14ac:dyDescent="0.2">
      <c r="G5" s="148" t="s">
        <v>178</v>
      </c>
      <c r="H5" s="148"/>
      <c r="I5" s="148"/>
      <c r="J5" s="148"/>
    </row>
    <row r="6" spans="1:10" s="118" customFormat="1" ht="14.25" customHeight="1" x14ac:dyDescent="0.2">
      <c r="G6" s="148" t="s">
        <v>179</v>
      </c>
      <c r="H6" s="148"/>
      <c r="I6" s="148"/>
      <c r="J6" s="148"/>
    </row>
    <row r="8" spans="1:10" x14ac:dyDescent="0.2">
      <c r="A8" s="154" t="s">
        <v>115</v>
      </c>
      <c r="B8" s="150"/>
      <c r="C8" s="150"/>
      <c r="D8" s="150"/>
      <c r="E8" s="150"/>
      <c r="F8" s="150"/>
      <c r="G8" s="150"/>
      <c r="H8" s="150"/>
      <c r="I8" s="150"/>
      <c r="J8" s="150"/>
    </row>
    <row r="10" spans="1:10" x14ac:dyDescent="0.2">
      <c r="A10" s="55" t="s">
        <v>19</v>
      </c>
    </row>
    <row r="11" spans="1:10" x14ac:dyDescent="0.2">
      <c r="A11" t="s">
        <v>20</v>
      </c>
      <c r="J11" s="1" t="s">
        <v>25</v>
      </c>
    </row>
    <row r="12" spans="1:10" ht="13.9" customHeight="1" x14ac:dyDescent="0.2">
      <c r="A12" s="178" t="s">
        <v>26</v>
      </c>
      <c r="B12" s="178" t="s">
        <v>27</v>
      </c>
      <c r="C12" s="178" t="s">
        <v>28</v>
      </c>
      <c r="D12" s="180" t="s">
        <v>29</v>
      </c>
      <c r="E12" s="180" t="s">
        <v>116</v>
      </c>
      <c r="F12" s="178" t="s">
        <v>117</v>
      </c>
      <c r="G12" s="182" t="s">
        <v>4</v>
      </c>
      <c r="H12" s="180" t="s">
        <v>5</v>
      </c>
      <c r="I12" s="176" t="s">
        <v>6</v>
      </c>
      <c r="J12" s="177"/>
    </row>
    <row r="13" spans="1:10" ht="76.5" customHeight="1" x14ac:dyDescent="0.2">
      <c r="A13" s="179"/>
      <c r="B13" s="179"/>
      <c r="C13" s="179"/>
      <c r="D13" s="181"/>
      <c r="E13" s="181"/>
      <c r="F13" s="179"/>
      <c r="G13" s="183"/>
      <c r="H13" s="181"/>
      <c r="I13" s="13" t="s">
        <v>7</v>
      </c>
      <c r="J13" s="13" t="s">
        <v>8</v>
      </c>
    </row>
    <row r="14" spans="1:10" x14ac:dyDescent="0.2">
      <c r="A14" s="56">
        <v>1</v>
      </c>
      <c r="B14" s="56">
        <v>2</v>
      </c>
      <c r="C14" s="56">
        <v>3</v>
      </c>
      <c r="D14" s="56">
        <v>4</v>
      </c>
      <c r="E14" s="56">
        <v>5</v>
      </c>
      <c r="F14" s="56">
        <v>6</v>
      </c>
      <c r="G14" s="57">
        <v>7</v>
      </c>
      <c r="H14" s="56">
        <v>8</v>
      </c>
      <c r="I14" s="56">
        <v>9</v>
      </c>
      <c r="J14" s="56">
        <v>10</v>
      </c>
    </row>
    <row r="15" spans="1:10" x14ac:dyDescent="0.2">
      <c r="A15" s="3" t="s">
        <v>30</v>
      </c>
      <c r="B15" s="4" t="s">
        <v>118</v>
      </c>
      <c r="C15" s="4" t="s">
        <v>118</v>
      </c>
      <c r="D15" s="4" t="s">
        <v>119</v>
      </c>
      <c r="E15" s="4" t="s">
        <v>118</v>
      </c>
      <c r="F15" s="4" t="s">
        <v>118</v>
      </c>
      <c r="G15" s="81">
        <f>G16+G17+G19+G20+G21+G22+G23+G28+G24+G25+G18+G26+G27</f>
        <v>10354946</v>
      </c>
      <c r="H15" s="82">
        <f>H16+H17+H19+H20+H21+H22+H23+H24+H28+H25+H18+H27</f>
        <v>9216946</v>
      </c>
      <c r="I15" s="82">
        <f>I16+I17+I19+I20+I21+I22+I23+I24+I28+I25+I26</f>
        <v>1138000</v>
      </c>
      <c r="J15" s="82">
        <f>J16+J17+J19+J20+J21+J22+J23+J24+J28+J26</f>
        <v>290000</v>
      </c>
    </row>
    <row r="16" spans="1:10" ht="76.5" x14ac:dyDescent="0.2">
      <c r="A16" s="5" t="s">
        <v>34</v>
      </c>
      <c r="B16" s="6" t="s">
        <v>35</v>
      </c>
      <c r="C16" s="6" t="s">
        <v>36</v>
      </c>
      <c r="D16" s="6" t="s">
        <v>37</v>
      </c>
      <c r="E16" s="6" t="s">
        <v>120</v>
      </c>
      <c r="F16" s="6" t="s">
        <v>121</v>
      </c>
      <c r="G16" s="60">
        <v>3617160</v>
      </c>
      <c r="H16" s="61">
        <v>3617160</v>
      </c>
      <c r="I16" s="61">
        <v>0</v>
      </c>
      <c r="J16" s="61">
        <v>0</v>
      </c>
    </row>
    <row r="17" spans="1:10" ht="76.5" x14ac:dyDescent="0.2">
      <c r="A17" s="5" t="s">
        <v>38</v>
      </c>
      <c r="B17" s="6" t="s">
        <v>39</v>
      </c>
      <c r="C17" s="6" t="s">
        <v>40</v>
      </c>
      <c r="D17" s="6" t="s">
        <v>41</v>
      </c>
      <c r="E17" s="6" t="s">
        <v>122</v>
      </c>
      <c r="F17" s="6" t="s">
        <v>123</v>
      </c>
      <c r="G17" s="60">
        <v>999586</v>
      </c>
      <c r="H17" s="61">
        <v>999586</v>
      </c>
      <c r="I17" s="61">
        <v>0</v>
      </c>
      <c r="J17" s="61">
        <v>0</v>
      </c>
    </row>
    <row r="18" spans="1:10" s="121" customFormat="1" ht="76.5" x14ac:dyDescent="0.2">
      <c r="A18" s="50">
        <v>113210</v>
      </c>
      <c r="B18" s="120">
        <v>3210</v>
      </c>
      <c r="C18" s="120">
        <v>1050</v>
      </c>
      <c r="D18" s="73" t="s">
        <v>168</v>
      </c>
      <c r="E18" s="85" t="s">
        <v>128</v>
      </c>
      <c r="F18" s="85" t="s">
        <v>121</v>
      </c>
      <c r="G18" s="86">
        <v>35400</v>
      </c>
      <c r="H18" s="87">
        <v>35400</v>
      </c>
      <c r="I18" s="87"/>
      <c r="J18" s="87"/>
    </row>
    <row r="19" spans="1:10" ht="72" customHeight="1" x14ac:dyDescent="0.2">
      <c r="A19" s="5" t="s">
        <v>42</v>
      </c>
      <c r="B19" s="6" t="s">
        <v>43</v>
      </c>
      <c r="C19" s="6" t="s">
        <v>44</v>
      </c>
      <c r="D19" s="6" t="s">
        <v>45</v>
      </c>
      <c r="E19" s="6" t="s">
        <v>124</v>
      </c>
      <c r="F19" s="6" t="s">
        <v>125</v>
      </c>
      <c r="G19" s="60">
        <v>40000</v>
      </c>
      <c r="H19" s="61">
        <v>40000</v>
      </c>
      <c r="I19" s="61">
        <v>0</v>
      </c>
      <c r="J19" s="61">
        <v>0</v>
      </c>
    </row>
    <row r="20" spans="1:10" ht="67.5" customHeight="1" x14ac:dyDescent="0.2">
      <c r="A20" s="5" t="s">
        <v>46</v>
      </c>
      <c r="B20" s="6" t="s">
        <v>47</v>
      </c>
      <c r="C20" s="6" t="s">
        <v>48</v>
      </c>
      <c r="D20" s="6" t="s">
        <v>49</v>
      </c>
      <c r="E20" s="6" t="s">
        <v>126</v>
      </c>
      <c r="F20" s="6" t="s">
        <v>121</v>
      </c>
      <c r="G20" s="60">
        <v>54000</v>
      </c>
      <c r="H20" s="61">
        <v>54000</v>
      </c>
      <c r="I20" s="61">
        <v>0</v>
      </c>
      <c r="J20" s="61">
        <v>0</v>
      </c>
    </row>
    <row r="21" spans="1:10" ht="76.5" customHeight="1" x14ac:dyDescent="0.2">
      <c r="A21" s="5" t="s">
        <v>46</v>
      </c>
      <c r="B21" s="6" t="s">
        <v>47</v>
      </c>
      <c r="C21" s="6" t="s">
        <v>48</v>
      </c>
      <c r="D21" s="6" t="s">
        <v>49</v>
      </c>
      <c r="E21" s="6" t="s">
        <v>127</v>
      </c>
      <c r="F21" s="6" t="s">
        <v>121</v>
      </c>
      <c r="G21" s="60">
        <v>96500</v>
      </c>
      <c r="H21" s="61">
        <v>96500</v>
      </c>
      <c r="I21" s="61"/>
      <c r="J21" s="61">
        <v>0</v>
      </c>
    </row>
    <row r="22" spans="1:10" ht="71.25" customHeight="1" x14ac:dyDescent="0.2">
      <c r="A22" s="5" t="s">
        <v>46</v>
      </c>
      <c r="B22" s="6" t="s">
        <v>47</v>
      </c>
      <c r="C22" s="6" t="s">
        <v>48</v>
      </c>
      <c r="D22" s="6" t="s">
        <v>49</v>
      </c>
      <c r="E22" s="6" t="s">
        <v>128</v>
      </c>
      <c r="F22" s="6" t="s">
        <v>121</v>
      </c>
      <c r="G22" s="60">
        <v>649600</v>
      </c>
      <c r="H22" s="61">
        <v>649600</v>
      </c>
      <c r="I22" s="61">
        <v>0</v>
      </c>
      <c r="J22" s="61">
        <v>0</v>
      </c>
    </row>
    <row r="23" spans="1:10" ht="72" customHeight="1" x14ac:dyDescent="0.2">
      <c r="A23" s="5" t="s">
        <v>50</v>
      </c>
      <c r="B23" s="6" t="s">
        <v>51</v>
      </c>
      <c r="C23" s="6" t="s">
        <v>52</v>
      </c>
      <c r="D23" s="6" t="s">
        <v>53</v>
      </c>
      <c r="E23" s="6" t="s">
        <v>129</v>
      </c>
      <c r="F23" s="6" t="s">
        <v>121</v>
      </c>
      <c r="G23" s="60">
        <v>2724700</v>
      </c>
      <c r="H23" s="61">
        <v>2724700</v>
      </c>
      <c r="I23" s="61">
        <v>0</v>
      </c>
      <c r="J23" s="61">
        <v>0</v>
      </c>
    </row>
    <row r="24" spans="1:10" s="100" customFormat="1" ht="76.5" x14ac:dyDescent="0.2">
      <c r="A24" s="101" t="s">
        <v>157</v>
      </c>
      <c r="B24" s="102">
        <v>6082</v>
      </c>
      <c r="C24" s="102" t="s">
        <v>155</v>
      </c>
      <c r="D24" s="73" t="s">
        <v>145</v>
      </c>
      <c r="E24" s="85" t="s">
        <v>129</v>
      </c>
      <c r="F24" s="85" t="s">
        <v>121</v>
      </c>
      <c r="G24" s="86">
        <v>240000</v>
      </c>
      <c r="H24" s="87"/>
      <c r="I24" s="87">
        <v>240000</v>
      </c>
      <c r="J24" s="87">
        <v>240000</v>
      </c>
    </row>
    <row r="25" spans="1:10" s="104" customFormat="1" ht="71.25" customHeight="1" x14ac:dyDescent="0.2">
      <c r="A25" s="101" t="s">
        <v>151</v>
      </c>
      <c r="B25" s="102">
        <v>7130</v>
      </c>
      <c r="C25" s="102" t="s">
        <v>156</v>
      </c>
      <c r="D25" s="15" t="s">
        <v>152</v>
      </c>
      <c r="E25" s="116" t="s">
        <v>171</v>
      </c>
      <c r="F25" s="116" t="s">
        <v>172</v>
      </c>
      <c r="G25" s="86">
        <v>410000</v>
      </c>
      <c r="H25" s="87"/>
      <c r="I25" s="87">
        <v>410000</v>
      </c>
      <c r="J25" s="87"/>
    </row>
    <row r="26" spans="1:10" s="113" customFormat="1" ht="71.25" customHeight="1" x14ac:dyDescent="0.2">
      <c r="A26" s="101">
        <v>117693</v>
      </c>
      <c r="B26" s="102">
        <v>7693</v>
      </c>
      <c r="C26" s="102" t="s">
        <v>173</v>
      </c>
      <c r="D26" s="73" t="s">
        <v>163</v>
      </c>
      <c r="E26" s="116" t="s">
        <v>129</v>
      </c>
      <c r="F26" s="116" t="s">
        <v>121</v>
      </c>
      <c r="G26" s="86">
        <v>50000</v>
      </c>
      <c r="H26" s="87"/>
      <c r="I26" s="87">
        <v>50000</v>
      </c>
      <c r="J26" s="87">
        <v>50000</v>
      </c>
    </row>
    <row r="27" spans="1:10" s="121" customFormat="1" ht="71.25" customHeight="1" x14ac:dyDescent="0.2">
      <c r="A27" s="71" t="s">
        <v>167</v>
      </c>
      <c r="B27" s="71" t="s">
        <v>166</v>
      </c>
      <c r="C27" s="72" t="s">
        <v>165</v>
      </c>
      <c r="D27" s="73" t="s">
        <v>164</v>
      </c>
      <c r="E27" s="116" t="s">
        <v>129</v>
      </c>
      <c r="F27" s="116" t="s">
        <v>121</v>
      </c>
      <c r="G27" s="86">
        <v>1000000</v>
      </c>
      <c r="H27" s="87">
        <v>1000000</v>
      </c>
      <c r="I27" s="87"/>
      <c r="J27" s="87"/>
    </row>
    <row r="28" spans="1:10" ht="76.5" x14ac:dyDescent="0.2">
      <c r="A28" s="5" t="s">
        <v>54</v>
      </c>
      <c r="B28" s="6" t="s">
        <v>55</v>
      </c>
      <c r="C28" s="6" t="s">
        <v>56</v>
      </c>
      <c r="D28" s="85" t="s">
        <v>57</v>
      </c>
      <c r="E28" s="6" t="s">
        <v>130</v>
      </c>
      <c r="F28" s="6" t="s">
        <v>131</v>
      </c>
      <c r="G28" s="60">
        <v>438000</v>
      </c>
      <c r="H28" s="61">
        <v>0</v>
      </c>
      <c r="I28" s="61">
        <v>438000</v>
      </c>
      <c r="J28" s="61"/>
    </row>
    <row r="29" spans="1:10" ht="25.5" x14ac:dyDescent="0.2">
      <c r="A29" s="3" t="s">
        <v>60</v>
      </c>
      <c r="B29" s="4" t="s">
        <v>118</v>
      </c>
      <c r="C29" s="4" t="s">
        <v>118</v>
      </c>
      <c r="D29" s="4" t="s">
        <v>134</v>
      </c>
      <c r="E29" s="4" t="s">
        <v>118</v>
      </c>
      <c r="F29" s="4" t="s">
        <v>118</v>
      </c>
      <c r="G29" s="58">
        <f>G30+G32+G34+G31+G33</f>
        <v>2018109</v>
      </c>
      <c r="H29" s="59">
        <f>H30+H31+H32+H34</f>
        <v>735410</v>
      </c>
      <c r="I29" s="59">
        <f>I30+I31+I32+I34+I33</f>
        <v>1282699</v>
      </c>
      <c r="J29" s="59">
        <f>J30+J31+J32+J34+J33</f>
        <v>1282699</v>
      </c>
    </row>
    <row r="30" spans="1:10" ht="76.5" x14ac:dyDescent="0.2">
      <c r="A30" s="5" t="s">
        <v>61</v>
      </c>
      <c r="B30" s="6" t="s">
        <v>62</v>
      </c>
      <c r="C30" s="6" t="s">
        <v>63</v>
      </c>
      <c r="D30" s="6" t="s">
        <v>64</v>
      </c>
      <c r="E30" s="6" t="s">
        <v>135</v>
      </c>
      <c r="F30" s="6" t="s">
        <v>125</v>
      </c>
      <c r="G30" s="60">
        <v>135410</v>
      </c>
      <c r="H30" s="61">
        <v>135410</v>
      </c>
      <c r="I30" s="61">
        <v>0</v>
      </c>
      <c r="J30" s="61">
        <v>0</v>
      </c>
    </row>
    <row r="31" spans="1:10" s="100" customFormat="1" ht="76.5" x14ac:dyDescent="0.2">
      <c r="A31" s="101">
        <v>611061</v>
      </c>
      <c r="B31" s="102">
        <v>1061</v>
      </c>
      <c r="C31" s="102">
        <v>921</v>
      </c>
      <c r="D31" s="73" t="s">
        <v>64</v>
      </c>
      <c r="E31" s="85" t="s">
        <v>135</v>
      </c>
      <c r="F31" s="85" t="s">
        <v>125</v>
      </c>
      <c r="G31" s="86">
        <v>600000</v>
      </c>
      <c r="H31" s="87">
        <v>600000</v>
      </c>
      <c r="I31" s="87"/>
      <c r="J31" s="87"/>
    </row>
    <row r="32" spans="1:10" ht="76.5" x14ac:dyDescent="0.2">
      <c r="A32" s="5" t="s">
        <v>66</v>
      </c>
      <c r="B32" s="6" t="s">
        <v>67</v>
      </c>
      <c r="C32" s="6" t="s">
        <v>65</v>
      </c>
      <c r="D32" s="6" t="s">
        <v>68</v>
      </c>
      <c r="E32" s="6" t="s">
        <v>135</v>
      </c>
      <c r="F32" s="6" t="s">
        <v>125</v>
      </c>
      <c r="G32" s="60">
        <v>74870</v>
      </c>
      <c r="H32" s="61"/>
      <c r="I32" s="61">
        <v>74870</v>
      </c>
      <c r="J32" s="61">
        <v>74870</v>
      </c>
    </row>
    <row r="33" spans="1:10" s="104" customFormat="1" ht="76.5" x14ac:dyDescent="0.2">
      <c r="A33" s="84" t="s">
        <v>158</v>
      </c>
      <c r="B33" s="102">
        <v>7321</v>
      </c>
      <c r="C33" s="102" t="s">
        <v>159</v>
      </c>
      <c r="D33" s="73" t="s">
        <v>146</v>
      </c>
      <c r="E33" s="85" t="s">
        <v>135</v>
      </c>
      <c r="F33" s="85" t="s">
        <v>125</v>
      </c>
      <c r="G33" s="86">
        <v>1172829</v>
      </c>
      <c r="H33" s="87"/>
      <c r="I33" s="87">
        <v>1172829</v>
      </c>
      <c r="J33" s="87">
        <v>1172829</v>
      </c>
    </row>
    <row r="34" spans="1:10" ht="76.5" x14ac:dyDescent="0.2">
      <c r="A34" s="5" t="s">
        <v>69</v>
      </c>
      <c r="B34" s="6" t="s">
        <v>70</v>
      </c>
      <c r="C34" s="6" t="s">
        <v>71</v>
      </c>
      <c r="D34" s="6" t="s">
        <v>72</v>
      </c>
      <c r="E34" s="6" t="s">
        <v>136</v>
      </c>
      <c r="F34" s="6" t="s">
        <v>121</v>
      </c>
      <c r="G34" s="60">
        <v>35000</v>
      </c>
      <c r="H34" s="61">
        <v>0</v>
      </c>
      <c r="I34" s="61">
        <v>35000</v>
      </c>
      <c r="J34" s="61">
        <v>35000</v>
      </c>
    </row>
    <row r="35" spans="1:10" s="79" customFormat="1" ht="25.5" x14ac:dyDescent="0.2">
      <c r="A35" s="65">
        <v>3700000</v>
      </c>
      <c r="B35" s="80" t="s">
        <v>118</v>
      </c>
      <c r="C35" s="80" t="s">
        <v>118</v>
      </c>
      <c r="D35" s="80" t="s">
        <v>138</v>
      </c>
      <c r="E35" s="80" t="s">
        <v>118</v>
      </c>
      <c r="F35" s="80" t="s">
        <v>118</v>
      </c>
      <c r="G35" s="81">
        <f>G36+G37+G38</f>
        <v>95500</v>
      </c>
      <c r="H35" s="82">
        <v>65500</v>
      </c>
      <c r="I35" s="82">
        <v>0</v>
      </c>
      <c r="J35" s="82">
        <f>J36+J37+J38</f>
        <v>0</v>
      </c>
    </row>
    <row r="36" spans="1:10" s="77" customFormat="1" ht="76.5" x14ac:dyDescent="0.2">
      <c r="A36" s="84" t="s">
        <v>137</v>
      </c>
      <c r="B36" s="85" t="s">
        <v>58</v>
      </c>
      <c r="C36" s="85" t="s">
        <v>33</v>
      </c>
      <c r="D36" s="85" t="s">
        <v>59</v>
      </c>
      <c r="E36" s="85" t="s">
        <v>132</v>
      </c>
      <c r="F36" s="85" t="s">
        <v>125</v>
      </c>
      <c r="G36" s="86">
        <v>27000</v>
      </c>
      <c r="H36" s="87">
        <v>27000</v>
      </c>
      <c r="I36" s="87">
        <v>0</v>
      </c>
      <c r="J36" s="87">
        <v>0</v>
      </c>
    </row>
    <row r="37" spans="1:10" s="77" customFormat="1" ht="76.5" x14ac:dyDescent="0.2">
      <c r="A37" s="84" t="s">
        <v>137</v>
      </c>
      <c r="B37" s="85" t="s">
        <v>58</v>
      </c>
      <c r="C37" s="85" t="s">
        <v>33</v>
      </c>
      <c r="D37" s="85" t="s">
        <v>59</v>
      </c>
      <c r="E37" s="85" t="s">
        <v>133</v>
      </c>
      <c r="F37" s="85" t="s">
        <v>125</v>
      </c>
      <c r="G37" s="86">
        <v>38500</v>
      </c>
      <c r="H37" s="87">
        <v>38500</v>
      </c>
      <c r="I37" s="87">
        <v>0</v>
      </c>
      <c r="J37" s="87">
        <v>0</v>
      </c>
    </row>
    <row r="38" spans="1:10" s="100" customFormat="1" ht="76.5" x14ac:dyDescent="0.2">
      <c r="A38" s="101">
        <v>3719770</v>
      </c>
      <c r="B38" s="102">
        <v>9770</v>
      </c>
      <c r="C38" s="102">
        <v>180</v>
      </c>
      <c r="D38" s="85" t="s">
        <v>59</v>
      </c>
      <c r="E38" s="85" t="s">
        <v>129</v>
      </c>
      <c r="F38" s="85" t="s">
        <v>121</v>
      </c>
      <c r="G38" s="86">
        <v>30000</v>
      </c>
      <c r="H38" s="87">
        <v>30000</v>
      </c>
      <c r="I38" s="87"/>
      <c r="J38" s="87"/>
    </row>
    <row r="39" spans="1:10" x14ac:dyDescent="0.2">
      <c r="A39" s="62" t="s">
        <v>16</v>
      </c>
      <c r="B39" s="62" t="s">
        <v>16</v>
      </c>
      <c r="C39" s="62" t="s">
        <v>16</v>
      </c>
      <c r="D39" s="63" t="s">
        <v>73</v>
      </c>
      <c r="E39" s="63" t="s">
        <v>16</v>
      </c>
      <c r="F39" s="63" t="s">
        <v>16</v>
      </c>
      <c r="G39" s="64">
        <f>G15+G29+G35</f>
        <v>12468555</v>
      </c>
      <c r="H39" s="64">
        <f>H15+H29+H35</f>
        <v>10017856</v>
      </c>
      <c r="I39" s="64">
        <f>I15+I29+I35</f>
        <v>2420699</v>
      </c>
      <c r="J39" s="64">
        <f>J15+J29+J35</f>
        <v>1572699</v>
      </c>
    </row>
    <row r="42" spans="1:10" x14ac:dyDescent="0.2">
      <c r="A42" s="83"/>
      <c r="B42" s="66"/>
      <c r="C42" s="83"/>
      <c r="D42" s="83"/>
      <c r="E42" s="83"/>
      <c r="F42" s="83"/>
      <c r="G42" s="83"/>
      <c r="H42" s="83"/>
      <c r="I42" s="66"/>
      <c r="J42" s="83"/>
    </row>
    <row r="43" spans="1:10" x14ac:dyDescent="0.2">
      <c r="A43" s="83"/>
      <c r="B43" s="66" t="s">
        <v>17</v>
      </c>
      <c r="C43" s="83"/>
      <c r="D43" s="83"/>
      <c r="E43" s="83"/>
      <c r="F43" s="66" t="s">
        <v>18</v>
      </c>
      <c r="G43" s="83"/>
      <c r="H43" s="83"/>
      <c r="I43" s="83"/>
      <c r="J43" s="83"/>
    </row>
    <row r="44" spans="1:10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</row>
  </sheetData>
  <mergeCells count="15">
    <mergeCell ref="G3:J3"/>
    <mergeCell ref="G4:J4"/>
    <mergeCell ref="G5:J5"/>
    <mergeCell ref="G6:J6"/>
    <mergeCell ref="A44:J44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</mergeCells>
  <pageMargins left="0.196850393700787" right="0.196850393700787" top="0.39370078740157499" bottom="0.196850393700787" header="0" footer="0"/>
  <pageSetup paperSize="9" scale="96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A37" workbookViewId="0">
      <selection activeCell="G5" sqref="G5:J5"/>
    </sheetView>
  </sheetViews>
  <sheetFormatPr defaultColWidth="8.85546875" defaultRowHeight="12.75" x14ac:dyDescent="0.2"/>
  <cols>
    <col min="1" max="3" width="12.140625" style="88" customWidth="1"/>
    <col min="4" max="5" width="30.7109375" style="88" customWidth="1"/>
    <col min="6" max="8" width="13.7109375" style="88" customWidth="1"/>
    <col min="9" max="9" width="15.5703125" style="88" customWidth="1"/>
    <col min="10" max="16" width="13.7109375" style="88" customWidth="1"/>
    <col min="17" max="16384" width="8.85546875" style="88"/>
  </cols>
  <sheetData>
    <row r="1" spans="1:16" ht="13.9" customHeight="1" x14ac:dyDescent="0.2">
      <c r="G1" s="88" t="s">
        <v>139</v>
      </c>
    </row>
    <row r="2" spans="1:16" s="118" customFormat="1" x14ac:dyDescent="0.2">
      <c r="G2" s="118" t="s">
        <v>21</v>
      </c>
    </row>
    <row r="3" spans="1:16" s="118" customFormat="1" ht="14.25" customHeight="1" x14ac:dyDescent="0.2">
      <c r="G3" s="148" t="s">
        <v>179</v>
      </c>
      <c r="H3" s="148"/>
      <c r="I3" s="148"/>
      <c r="J3" s="148"/>
    </row>
    <row r="4" spans="1:16" s="118" customFormat="1" ht="27.75" customHeight="1" x14ac:dyDescent="0.2">
      <c r="G4" s="148" t="s">
        <v>245</v>
      </c>
      <c r="H4" s="148"/>
      <c r="I4" s="148"/>
      <c r="J4" s="148"/>
    </row>
    <row r="5" spans="1:16" s="118" customFormat="1" ht="15" customHeight="1" x14ac:dyDescent="0.2">
      <c r="G5" s="148" t="s">
        <v>178</v>
      </c>
      <c r="H5" s="148"/>
      <c r="I5" s="148"/>
      <c r="J5" s="148"/>
    </row>
    <row r="6" spans="1:16" s="118" customFormat="1" ht="14.25" customHeight="1" x14ac:dyDescent="0.2">
      <c r="G6" s="148" t="s">
        <v>179</v>
      </c>
      <c r="H6" s="148"/>
      <c r="I6" s="148"/>
      <c r="J6" s="148"/>
    </row>
    <row r="7" spans="1:16" s="118" customFormat="1" x14ac:dyDescent="0.2"/>
    <row r="8" spans="1:16" x14ac:dyDescent="0.2">
      <c r="A8" s="154" t="s">
        <v>140</v>
      </c>
      <c r="B8" s="154"/>
      <c r="C8" s="154"/>
      <c r="D8" s="154"/>
      <c r="E8" s="154"/>
      <c r="F8" s="154"/>
      <c r="G8" s="154"/>
      <c r="H8" s="154"/>
      <c r="I8" s="154"/>
      <c r="J8" s="154"/>
      <c r="K8" s="78"/>
      <c r="L8" s="78"/>
      <c r="M8" s="78"/>
      <c r="N8" s="78"/>
      <c r="O8" s="78"/>
      <c r="P8" s="78"/>
    </row>
    <row r="9" spans="1:16" x14ac:dyDescent="0.2">
      <c r="A9" s="154" t="s">
        <v>162</v>
      </c>
      <c r="B9" s="154"/>
      <c r="C9" s="154"/>
      <c r="D9" s="154"/>
      <c r="E9" s="154"/>
      <c r="F9" s="154"/>
      <c r="G9" s="154"/>
      <c r="H9" s="154"/>
      <c r="I9" s="154"/>
      <c r="J9" s="154"/>
      <c r="K9" s="78"/>
      <c r="L9" s="78"/>
      <c r="M9" s="78"/>
      <c r="N9" s="78"/>
      <c r="O9" s="78"/>
      <c r="P9" s="78"/>
    </row>
    <row r="10" spans="1:16" x14ac:dyDescent="0.2">
      <c r="A10" s="75" t="s">
        <v>19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ht="13.9" customHeight="1" x14ac:dyDescent="0.2">
      <c r="A11" s="74" t="s">
        <v>20</v>
      </c>
      <c r="J11" s="90" t="s">
        <v>25</v>
      </c>
    </row>
    <row r="12" spans="1:16" x14ac:dyDescent="0.2">
      <c r="A12" s="74"/>
      <c r="P12" s="90"/>
    </row>
    <row r="13" spans="1:16" ht="122.45" customHeight="1" x14ac:dyDescent="0.2">
      <c r="A13" s="22" t="s">
        <v>26</v>
      </c>
      <c r="B13" s="22" t="s">
        <v>27</v>
      </c>
      <c r="C13" s="22" t="s">
        <v>28</v>
      </c>
      <c r="D13" s="22" t="s">
        <v>76</v>
      </c>
      <c r="E13" s="91" t="s">
        <v>141</v>
      </c>
      <c r="F13" s="22" t="s">
        <v>89</v>
      </c>
      <c r="G13" s="22" t="s">
        <v>90</v>
      </c>
      <c r="H13" s="22" t="s">
        <v>91</v>
      </c>
      <c r="I13" s="22" t="s">
        <v>142</v>
      </c>
      <c r="J13" s="22" t="s">
        <v>93</v>
      </c>
      <c r="P13" s="90"/>
    </row>
    <row r="14" spans="1:16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P14" s="90"/>
    </row>
    <row r="15" spans="1:16" x14ac:dyDescent="0.2">
      <c r="A15" s="67" t="s">
        <v>30</v>
      </c>
      <c r="B15" s="68"/>
      <c r="C15" s="69"/>
      <c r="D15" s="70" t="s">
        <v>31</v>
      </c>
      <c r="E15" s="68"/>
      <c r="F15" s="68"/>
      <c r="G15" s="68"/>
      <c r="H15" s="68"/>
      <c r="I15" s="69">
        <v>338000</v>
      </c>
      <c r="J15" s="68"/>
      <c r="P15" s="90"/>
    </row>
    <row r="16" spans="1:16" x14ac:dyDescent="0.2">
      <c r="A16" s="67" t="s">
        <v>32</v>
      </c>
      <c r="B16" s="68"/>
      <c r="C16" s="69"/>
      <c r="D16" s="70" t="s">
        <v>31</v>
      </c>
      <c r="E16" s="68"/>
      <c r="F16" s="68"/>
      <c r="G16" s="68"/>
      <c r="H16" s="68"/>
      <c r="I16" s="69"/>
      <c r="J16" s="68"/>
      <c r="P16" s="90"/>
    </row>
    <row r="17" spans="1:16" ht="25.5" x14ac:dyDescent="0.2">
      <c r="A17" s="71" t="s">
        <v>54</v>
      </c>
      <c r="B17" s="71" t="s">
        <v>55</v>
      </c>
      <c r="C17" s="72" t="s">
        <v>56</v>
      </c>
      <c r="D17" s="73" t="s">
        <v>57</v>
      </c>
      <c r="E17" s="22"/>
      <c r="F17" s="22"/>
      <c r="G17" s="22"/>
      <c r="H17" s="22"/>
      <c r="I17" s="93">
        <v>338000</v>
      </c>
      <c r="J17" s="22"/>
      <c r="P17" s="90"/>
    </row>
    <row r="18" spans="1:16" x14ac:dyDescent="0.2">
      <c r="A18" s="92"/>
      <c r="B18" s="22"/>
      <c r="C18" s="93"/>
      <c r="D18" s="15" t="s">
        <v>143</v>
      </c>
      <c r="E18" s="91"/>
      <c r="F18" s="22"/>
      <c r="G18" s="22"/>
      <c r="H18" s="22"/>
      <c r="I18" s="93"/>
      <c r="J18" s="22"/>
      <c r="P18" s="90"/>
    </row>
    <row r="19" spans="1:16" ht="24" customHeight="1" x14ac:dyDescent="0.2">
      <c r="A19" s="14"/>
      <c r="B19" s="94"/>
      <c r="C19" s="95"/>
      <c r="D19" s="96"/>
      <c r="E19" s="94" t="s">
        <v>144</v>
      </c>
      <c r="F19" s="94"/>
      <c r="G19" s="94"/>
      <c r="H19" s="94"/>
      <c r="I19" s="95">
        <v>100000</v>
      </c>
      <c r="J19" s="94"/>
      <c r="P19" s="90"/>
    </row>
    <row r="20" spans="1:16" s="106" customFormat="1" ht="63.75" x14ac:dyDescent="0.2">
      <c r="A20" s="14"/>
      <c r="B20" s="94"/>
      <c r="C20" s="95"/>
      <c r="D20" s="96"/>
      <c r="E20" s="94" t="s">
        <v>160</v>
      </c>
      <c r="F20" s="94"/>
      <c r="G20" s="94"/>
      <c r="H20" s="94"/>
      <c r="I20" s="95">
        <v>50000</v>
      </c>
      <c r="J20" s="94"/>
      <c r="P20" s="105"/>
    </row>
    <row r="21" spans="1:16" s="106" customFormat="1" ht="51" x14ac:dyDescent="0.2">
      <c r="A21" s="14"/>
      <c r="B21" s="94"/>
      <c r="C21" s="95"/>
      <c r="D21" s="96"/>
      <c r="E21" s="94" t="s">
        <v>161</v>
      </c>
      <c r="F21" s="94"/>
      <c r="G21" s="94"/>
      <c r="H21" s="94"/>
      <c r="I21" s="95">
        <v>188000</v>
      </c>
      <c r="J21" s="94"/>
      <c r="P21" s="105"/>
    </row>
    <row r="22" spans="1:16" s="106" customFormat="1" x14ac:dyDescent="0.2">
      <c r="A22" s="14"/>
      <c r="B22" s="94"/>
      <c r="C22" s="95"/>
      <c r="D22" s="96"/>
      <c r="E22" s="94"/>
      <c r="F22" s="94"/>
      <c r="G22" s="94"/>
      <c r="H22" s="94"/>
      <c r="I22" s="95"/>
      <c r="J22" s="94"/>
      <c r="P22" s="105"/>
    </row>
    <row r="23" spans="1:16" x14ac:dyDescent="0.2">
      <c r="A23" s="68" t="s">
        <v>84</v>
      </c>
      <c r="B23" s="68" t="s">
        <v>84</v>
      </c>
      <c r="C23" s="68" t="s">
        <v>84</v>
      </c>
      <c r="D23" s="68" t="s">
        <v>73</v>
      </c>
      <c r="E23" s="68" t="s">
        <v>84</v>
      </c>
      <c r="F23" s="68" t="s">
        <v>84</v>
      </c>
      <c r="G23" s="68" t="s">
        <v>84</v>
      </c>
      <c r="H23" s="68" t="s">
        <v>83</v>
      </c>
      <c r="I23" s="69">
        <v>338000</v>
      </c>
      <c r="J23" s="68" t="s">
        <v>84</v>
      </c>
      <c r="P23" s="90"/>
    </row>
    <row r="24" spans="1:16" x14ac:dyDescent="0.2">
      <c r="A24" s="74"/>
    </row>
    <row r="26" spans="1:16" x14ac:dyDescent="0.2">
      <c r="B26" s="66" t="s">
        <v>17</v>
      </c>
      <c r="I26" s="66" t="s">
        <v>18</v>
      </c>
    </row>
  </sheetData>
  <mergeCells count="6">
    <mergeCell ref="G3:J3"/>
    <mergeCell ref="A8:J8"/>
    <mergeCell ref="A9:J9"/>
    <mergeCell ref="G4:J4"/>
    <mergeCell ref="G5:J5"/>
    <mergeCell ref="G6:J6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дод1</vt:lpstr>
      <vt:lpstr>дод3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2021-04-20T12:21:30Z</cp:lastPrinted>
  <dcterms:created xsi:type="dcterms:W3CDTF">2020-12-23T06:51:23Z</dcterms:created>
  <dcterms:modified xsi:type="dcterms:W3CDTF">2021-05-12T07:10:46Z</dcterms:modified>
</cp:coreProperties>
</file>