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8635" windowHeight="1464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D88" i="1" l="1"/>
  <c r="C88" i="1"/>
  <c r="C69" i="1"/>
  <c r="C58" i="1" s="1"/>
  <c r="C73" i="1" s="1"/>
  <c r="C90" i="1" s="1"/>
  <c r="D69" i="1"/>
  <c r="D58" i="1" s="1"/>
  <c r="D73" i="1" s="1"/>
  <c r="D90" i="1" l="1"/>
  <c r="C89" i="1"/>
  <c r="E90" i="1"/>
  <c r="E69" i="1"/>
  <c r="E60" i="1"/>
  <c r="E19" i="1"/>
  <c r="E88" i="1"/>
  <c r="E87" i="1"/>
  <c r="E86" i="1"/>
  <c r="E85" i="1"/>
  <c r="E83" i="1"/>
  <c r="E81" i="1"/>
  <c r="E79" i="1"/>
  <c r="E78" i="1"/>
  <c r="E76" i="1"/>
  <c r="D89" i="1" l="1"/>
  <c r="E89" i="1" s="1"/>
  <c r="E73" i="1"/>
  <c r="E72" i="1"/>
  <c r="E71" i="1"/>
  <c r="E70" i="1"/>
  <c r="E67" i="1"/>
  <c r="E66" i="1"/>
  <c r="E64" i="1"/>
  <c r="E63" i="1"/>
  <c r="E61" i="1"/>
  <c r="E58" i="1"/>
  <c r="E56" i="1"/>
  <c r="E55" i="1"/>
  <c r="E53" i="1"/>
  <c r="E51" i="1"/>
  <c r="E50" i="1"/>
  <c r="E49" i="1"/>
  <c r="E48" i="1"/>
  <c r="E46" i="1"/>
  <c r="E45" i="1"/>
  <c r="E43" i="1"/>
  <c r="E41" i="1"/>
  <c r="E40" i="1"/>
  <c r="E39" i="1"/>
  <c r="E38" i="1"/>
  <c r="E36" i="1"/>
  <c r="E35" i="1"/>
  <c r="E34" i="1"/>
  <c r="E33" i="1"/>
  <c r="E32" i="1"/>
  <c r="E31" i="1"/>
  <c r="E30" i="1"/>
  <c r="E29" i="1"/>
  <c r="E28" i="1"/>
  <c r="E27" i="1"/>
  <c r="E25" i="1"/>
  <c r="E23" i="1"/>
  <c r="E22" i="1"/>
  <c r="E21" i="1"/>
  <c r="E17" i="1"/>
  <c r="E16" i="1"/>
  <c r="E15" i="1"/>
  <c r="E13" i="1"/>
  <c r="E11" i="1"/>
  <c r="E10" i="1"/>
  <c r="E8" i="1"/>
  <c r="E6" i="1"/>
</calcChain>
</file>

<file path=xl/sharedStrings.xml><?xml version="1.0" encoding="utf-8"?>
<sst xmlns="http://schemas.openxmlformats.org/spreadsheetml/2006/main" count="73" uniqueCount="66">
  <si>
    <t>Аналіз виконання плану по доходах</t>
  </si>
  <si>
    <t>11512000000 - Бюджет Смолiнської селищної територiальної громади</t>
  </si>
  <si>
    <t>На 30.06.2021</t>
  </si>
  <si>
    <t>Код</t>
  </si>
  <si>
    <t xml:space="preserve"> Уточ.пл.</t>
  </si>
  <si>
    <t>Факт</t>
  </si>
  <si>
    <t>% вик.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</si>
  <si>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</si>
  <si>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</si>
  <si>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</si>
  <si>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прибуток підприємств 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</si>
  <si>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</si>
  <si>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</si>
  <si>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 для видобування інших корисних копалин загальнодержавного значення</t>
  </si>
  <si>
    <t>Рентна плата за користування надрами для видобування корисних копалин місцевого значення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</si>
  <si>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</si>
  <si>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</si>
  <si>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</si>
  <si>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</si>
  <si>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</si>
  <si>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</si>
  <si>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</si>
  <si>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</si>
  <si>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</si>
  <si>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</si>
  <si>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</si>
  <si>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</si>
  <si>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</si>
  <si>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</si>
  <si>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юридичних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</si>
  <si>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</si>
  <si>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</si>
  <si>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</si>
  <si>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</si>
  <si>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</si>
  <si>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</si>
  <si>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</si>
  <si>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</si>
  <si>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</si>
  <si>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Надходження від орендної плати за користування цілісним майновим комплексом та іншим державним майном  </t>
  </si>
  <si>
    <t>Державне мито  </t>
  </si>
  <si>
    <t>Інші неподаткові надходження  </t>
  </si>
  <si>
    <t>Доходи від операцій з капіталом  </t>
  </si>
  <si>
    <t>Надходження від продажу основного капіталу  </t>
  </si>
  <si>
    <t>Офіційні трансферти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</si>
  <si>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</si>
  <si>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</si>
  <si>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</si>
  <si>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</si>
  <si>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</si>
  <si>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</si>
  <si>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</si>
  <si>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</si>
  <si>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</si>
  <si>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</si>
  <si>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Всього (без урахування трансфертів)</t>
  </si>
  <si>
    <t>Всього</t>
  </si>
  <si>
    <t>Інші податки та збори </t>
  </si>
  <si>
    <t>Екологічний податок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</si>
  <si>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</si>
  <si>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</si>
  <si>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Інші джерела власних надходжень бюджетних установ  </t>
  </si>
  <si>
    <t>Разом загальний фонд</t>
  </si>
  <si>
    <t>Загальний фонд</t>
  </si>
  <si>
    <t>Спеціальний фонд</t>
  </si>
  <si>
    <t>Разом спеціальний фонд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</si>
</sst>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0"/>
      <color theme="1"/>
      <name val="Times New Roman"/>
      <family val="2"/>
      <charset val="204"/>
    </font>
    <font>
      <b/>
      <sz val="1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164" fontId="0" fillId="2" borderId="1" xfId="0" applyNumberFormat="1" applyFill="1" applyBorder="1"/>
    <xf numFmtId="4" fontId="0" fillId="0" borderId="0" xfId="0" applyNumberFormat="1"/>
    <xf numFmtId="4" fontId="1" fillId="0" borderId="1" xfId="0" applyNumberFormat="1" applyFont="1" applyBorder="1" applyAlignment="1">
      <alignment horizontal="center"/>
    </xf>
    <xf numFmtId="4" fontId="0" fillId="0" borderId="1" xfId="0" applyNumberFormat="1" applyBorder="1"/>
    <xf numFmtId="4" fontId="0" fillId="2" borderId="1" xfId="0" applyNumberFormat="1" applyFill="1" applyBorder="1"/>
    <xf numFmtId="0" fontId="1" fillId="0" borderId="1" xfId="0" applyFont="1" applyBorder="1"/>
    <xf numFmtId="4" fontId="1" fillId="0" borderId="1" xfId="0" applyNumberFormat="1" applyFont="1" applyBorder="1"/>
    <xf numFmtId="164" fontId="1" fillId="0" borderId="1" xfId="0" applyNumberFormat="1" applyFont="1" applyBorder="1"/>
    <xf numFmtId="0" fontId="4" fillId="0" borderId="1" xfId="0" applyFont="1" applyBorder="1"/>
    <xf numFmtId="4" fontId="4" fillId="0" borderId="1" xfId="0" applyNumberFormat="1" applyFont="1" applyBorder="1"/>
    <xf numFmtId="164" fontId="4" fillId="0" borderId="1" xfId="0" applyNumberFormat="1" applyFont="1" applyBorder="1"/>
    <xf numFmtId="0" fontId="1" fillId="2" borderId="1" xfId="0" applyFont="1" applyFill="1" applyBorder="1"/>
    <xf numFmtId="4" fontId="1" fillId="2" borderId="1" xfId="0" applyNumberFormat="1" applyFont="1" applyFill="1" applyBorder="1"/>
    <xf numFmtId="164" fontId="1" fillId="2" borderId="1" xfId="0" applyNumberFormat="1" applyFont="1" applyFill="1" applyBorder="1"/>
    <xf numFmtId="0" fontId="1" fillId="0" borderId="0" xfId="0" applyFont="1" applyAlignment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0"/>
  <sheetViews>
    <sheetView tabSelected="1" view="pageLayout" zoomScale="70" zoomScaleNormal="85" zoomScalePageLayoutView="70" workbookViewId="0">
      <selection activeCell="A3" sqref="A3:E3"/>
    </sheetView>
  </sheetViews>
  <sheetFormatPr defaultRowHeight="12.75" x14ac:dyDescent="0.2"/>
  <cols>
    <col min="1" max="1" width="12.83203125" customWidth="1"/>
    <col min="2" max="2" width="91.1640625" customWidth="1"/>
    <col min="3" max="3" width="17" style="5" customWidth="1"/>
    <col min="4" max="4" width="17.33203125" style="5" customWidth="1"/>
    <col min="5" max="5" width="9" customWidth="1"/>
    <col min="7" max="7" width="12.6640625" bestFit="1" customWidth="1"/>
    <col min="8" max="8" width="13.6640625" customWidth="1"/>
    <col min="9" max="9" width="13.33203125" customWidth="1"/>
  </cols>
  <sheetData>
    <row r="1" spans="1:9" ht="22.5" x14ac:dyDescent="0.3">
      <c r="A1" s="21" t="s">
        <v>0</v>
      </c>
      <c r="B1" s="21"/>
      <c r="C1" s="21"/>
      <c r="D1" s="21"/>
      <c r="E1" s="21"/>
      <c r="F1" s="18"/>
      <c r="G1" s="18"/>
      <c r="H1" s="18"/>
      <c r="I1" s="18"/>
    </row>
    <row r="2" spans="1:9" x14ac:dyDescent="0.2">
      <c r="A2" s="23" t="s">
        <v>1</v>
      </c>
      <c r="B2" s="23"/>
      <c r="C2" s="23"/>
      <c r="D2" s="23"/>
      <c r="E2" s="23"/>
      <c r="F2" s="18"/>
      <c r="G2" s="18"/>
      <c r="H2" s="18"/>
      <c r="I2" s="18"/>
    </row>
    <row r="3" spans="1:9" ht="18.75" x14ac:dyDescent="0.3">
      <c r="A3" s="22" t="s">
        <v>2</v>
      </c>
      <c r="B3" s="22"/>
      <c r="C3" s="22"/>
      <c r="D3" s="22"/>
      <c r="E3" s="22"/>
      <c r="F3" s="18"/>
      <c r="G3" s="18"/>
      <c r="H3" s="18"/>
      <c r="I3" s="18"/>
    </row>
    <row r="5" spans="1:9" x14ac:dyDescent="0.2">
      <c r="A5" s="1" t="s">
        <v>3</v>
      </c>
      <c r="B5" s="1" t="s">
        <v>63</v>
      </c>
      <c r="C5" s="6" t="s">
        <v>4</v>
      </c>
      <c r="D5" s="6" t="s">
        <v>5</v>
      </c>
      <c r="E5" s="1" t="s">
        <v>6</v>
      </c>
    </row>
    <row r="6" spans="1:9" x14ac:dyDescent="0.2">
      <c r="A6" s="9">
        <v>10000000</v>
      </c>
      <c r="B6" s="9" t="s">
        <v>7</v>
      </c>
      <c r="C6" s="10">
        <v>29747200</v>
      </c>
      <c r="D6" s="10">
        <v>32331626.690000001</v>
      </c>
      <c r="E6" s="11">
        <f t="shared" ref="E6:E34" si="0">IF(C6=0,0,D6/C6*100)</f>
        <v>108.68796622875432</v>
      </c>
      <c r="G6" s="5"/>
      <c r="H6" s="5"/>
    </row>
    <row r="7" spans="1:9" x14ac:dyDescent="0.2">
      <c r="A7" s="2"/>
      <c r="B7" s="2"/>
      <c r="C7" s="7"/>
      <c r="D7" s="7"/>
      <c r="E7" s="3"/>
    </row>
    <row r="8" spans="1:9" x14ac:dyDescent="0.2">
      <c r="A8" s="9">
        <v>11000000</v>
      </c>
      <c r="B8" s="9" t="s">
        <v>8</v>
      </c>
      <c r="C8" s="10">
        <v>19947400</v>
      </c>
      <c r="D8" s="10">
        <v>23919577.800000001</v>
      </c>
      <c r="E8" s="11">
        <f t="shared" si="0"/>
        <v>119.91326087610416</v>
      </c>
    </row>
    <row r="9" spans="1:9" x14ac:dyDescent="0.2">
      <c r="A9" s="2"/>
      <c r="B9" s="2"/>
      <c r="C9" s="7"/>
      <c r="D9" s="7"/>
      <c r="E9" s="3"/>
    </row>
    <row r="10" spans="1:9" x14ac:dyDescent="0.2">
      <c r="A10" s="2">
        <v>11010000</v>
      </c>
      <c r="B10" s="2" t="s">
        <v>9</v>
      </c>
      <c r="C10" s="7">
        <v>19893400</v>
      </c>
      <c r="D10" s="7">
        <v>23913139.800000001</v>
      </c>
      <c r="E10" s="3">
        <f t="shared" si="0"/>
        <v>120.20639910724159</v>
      </c>
      <c r="G10" s="5"/>
    </row>
    <row r="11" spans="1:9" x14ac:dyDescent="0.2">
      <c r="A11" s="2">
        <v>11020000</v>
      </c>
      <c r="B11" s="2" t="s">
        <v>10</v>
      </c>
      <c r="C11" s="7">
        <v>54000</v>
      </c>
      <c r="D11" s="7">
        <v>6438</v>
      </c>
      <c r="E11" s="3">
        <f t="shared" si="0"/>
        <v>11.922222222222221</v>
      </c>
    </row>
    <row r="12" spans="1:9" x14ac:dyDescent="0.2">
      <c r="A12" s="2"/>
      <c r="B12" s="2"/>
      <c r="C12" s="7"/>
      <c r="D12" s="7"/>
      <c r="E12" s="3"/>
    </row>
    <row r="13" spans="1:9" x14ac:dyDescent="0.2">
      <c r="A13" s="9">
        <v>13000000</v>
      </c>
      <c r="B13" s="9" t="s">
        <v>11</v>
      </c>
      <c r="C13" s="10">
        <v>746200</v>
      </c>
      <c r="D13" s="10">
        <v>273006.5</v>
      </c>
      <c r="E13" s="11">
        <f t="shared" si="0"/>
        <v>36.586236933797913</v>
      </c>
      <c r="G13" s="5"/>
      <c r="H13" s="5"/>
    </row>
    <row r="14" spans="1:9" x14ac:dyDescent="0.2">
      <c r="A14" s="2"/>
      <c r="B14" s="2"/>
      <c r="C14" s="7"/>
      <c r="D14" s="7"/>
      <c r="E14" s="3"/>
    </row>
    <row r="15" spans="1:9" x14ac:dyDescent="0.2">
      <c r="A15" s="2">
        <v>13010200</v>
      </c>
      <c r="B15" s="2" t="s">
        <v>12</v>
      </c>
      <c r="C15" s="7">
        <v>23200</v>
      </c>
      <c r="D15" s="7">
        <v>28112.74</v>
      </c>
      <c r="E15" s="3">
        <f t="shared" si="0"/>
        <v>121.17560344827587</v>
      </c>
    </row>
    <row r="16" spans="1:9" x14ac:dyDescent="0.2">
      <c r="A16" s="2">
        <v>13030100</v>
      </c>
      <c r="B16" s="2" t="s">
        <v>13</v>
      </c>
      <c r="C16" s="7">
        <v>511000</v>
      </c>
      <c r="D16" s="7">
        <v>65993.759999999995</v>
      </c>
      <c r="E16" s="3">
        <f t="shared" si="0"/>
        <v>12.914630136986299</v>
      </c>
    </row>
    <row r="17" spans="1:8" x14ac:dyDescent="0.2">
      <c r="A17" s="2">
        <v>13040100</v>
      </c>
      <c r="B17" s="2" t="s">
        <v>14</v>
      </c>
      <c r="C17" s="7">
        <v>212000</v>
      </c>
      <c r="D17" s="7">
        <v>178900</v>
      </c>
      <c r="E17" s="3">
        <f t="shared" si="0"/>
        <v>84.386792452830178</v>
      </c>
    </row>
    <row r="18" spans="1:8" x14ac:dyDescent="0.2">
      <c r="A18" s="2"/>
      <c r="B18" s="2"/>
      <c r="C18" s="7"/>
      <c r="D18" s="7"/>
      <c r="E18" s="3"/>
    </row>
    <row r="19" spans="1:8" x14ac:dyDescent="0.2">
      <c r="A19" s="9">
        <v>14000000</v>
      </c>
      <c r="B19" s="9" t="s">
        <v>15</v>
      </c>
      <c r="C19" s="10">
        <v>1147700</v>
      </c>
      <c r="D19" s="10">
        <v>1117799.07</v>
      </c>
      <c r="E19" s="11">
        <f t="shared" si="0"/>
        <v>97.394708547529845</v>
      </c>
    </row>
    <row r="20" spans="1:8" x14ac:dyDescent="0.2">
      <c r="A20" s="2"/>
      <c r="B20" s="2"/>
      <c r="C20" s="7"/>
      <c r="D20" s="7"/>
      <c r="E20" s="3"/>
    </row>
    <row r="21" spans="1:8" x14ac:dyDescent="0.2">
      <c r="A21" s="2">
        <v>14020000</v>
      </c>
      <c r="B21" s="2" t="s">
        <v>16</v>
      </c>
      <c r="C21" s="7">
        <v>47000</v>
      </c>
      <c r="D21" s="7">
        <v>50792.54</v>
      </c>
      <c r="E21" s="3">
        <f t="shared" si="0"/>
        <v>108.06923404255319</v>
      </c>
    </row>
    <row r="22" spans="1:8" x14ac:dyDescent="0.2">
      <c r="A22" s="2">
        <v>14030000</v>
      </c>
      <c r="B22" s="2" t="s">
        <v>17</v>
      </c>
      <c r="C22" s="7">
        <v>158800</v>
      </c>
      <c r="D22" s="7">
        <v>172501.17</v>
      </c>
      <c r="E22" s="3">
        <f t="shared" si="0"/>
        <v>108.62794080604534</v>
      </c>
      <c r="G22" s="5"/>
      <c r="H22" s="5"/>
    </row>
    <row r="23" spans="1:8" x14ac:dyDescent="0.2">
      <c r="A23" s="2">
        <v>14040000</v>
      </c>
      <c r="B23" s="2" t="s">
        <v>18</v>
      </c>
      <c r="C23" s="7">
        <v>941900</v>
      </c>
      <c r="D23" s="7">
        <v>894505.36</v>
      </c>
      <c r="E23" s="3">
        <f t="shared" si="0"/>
        <v>94.96818770570124</v>
      </c>
    </row>
    <row r="24" spans="1:8" x14ac:dyDescent="0.2">
      <c r="A24" s="2"/>
      <c r="B24" s="2"/>
      <c r="C24" s="7"/>
      <c r="D24" s="7"/>
      <c r="E24" s="3"/>
    </row>
    <row r="25" spans="1:8" x14ac:dyDescent="0.2">
      <c r="A25" s="9">
        <v>18000000</v>
      </c>
      <c r="B25" s="9" t="s">
        <v>19</v>
      </c>
      <c r="C25" s="10">
        <v>7905900</v>
      </c>
      <c r="D25" s="10">
        <v>7021243.3200000003</v>
      </c>
      <c r="E25" s="11">
        <f t="shared" si="0"/>
        <v>88.810171138010858</v>
      </c>
    </row>
    <row r="26" spans="1:8" x14ac:dyDescent="0.2">
      <c r="A26" s="2"/>
      <c r="B26" s="2"/>
      <c r="C26" s="7"/>
      <c r="D26" s="7"/>
      <c r="E26" s="3"/>
    </row>
    <row r="27" spans="1:8" x14ac:dyDescent="0.2">
      <c r="A27" s="12">
        <v>18010000</v>
      </c>
      <c r="B27" s="12" t="s">
        <v>20</v>
      </c>
      <c r="C27" s="13">
        <v>3053000</v>
      </c>
      <c r="D27" s="13">
        <v>2738952.92</v>
      </c>
      <c r="E27" s="14">
        <f t="shared" si="0"/>
        <v>89.713492302653137</v>
      </c>
    </row>
    <row r="28" spans="1:8" x14ac:dyDescent="0.2">
      <c r="A28" s="2">
        <v>18010100</v>
      </c>
      <c r="B28" s="2" t="s">
        <v>21</v>
      </c>
      <c r="C28" s="7">
        <v>9300</v>
      </c>
      <c r="D28" s="7">
        <v>-18674.740000000002</v>
      </c>
      <c r="E28" s="3">
        <f t="shared" si="0"/>
        <v>-200.80365591397853</v>
      </c>
    </row>
    <row r="29" spans="1:8" x14ac:dyDescent="0.2">
      <c r="A29" s="2">
        <v>18010200</v>
      </c>
      <c r="B29" s="2" t="s">
        <v>22</v>
      </c>
      <c r="C29" s="7">
        <v>1600</v>
      </c>
      <c r="D29" s="7">
        <v>9025.2199999999993</v>
      </c>
      <c r="E29" s="3">
        <f t="shared" si="0"/>
        <v>564.07624999999996</v>
      </c>
    </row>
    <row r="30" spans="1:8" x14ac:dyDescent="0.2">
      <c r="A30" s="2">
        <v>18010300</v>
      </c>
      <c r="B30" s="2" t="s">
        <v>23</v>
      </c>
      <c r="C30" s="7">
        <v>0</v>
      </c>
      <c r="D30" s="7">
        <v>27301.91</v>
      </c>
      <c r="E30" s="3">
        <f t="shared" si="0"/>
        <v>0</v>
      </c>
    </row>
    <row r="31" spans="1:8" x14ac:dyDescent="0.2">
      <c r="A31" s="2">
        <v>18010400</v>
      </c>
      <c r="B31" s="2" t="s">
        <v>24</v>
      </c>
      <c r="C31" s="7">
        <v>72700</v>
      </c>
      <c r="D31" s="7">
        <v>246547.47</v>
      </c>
      <c r="E31" s="3">
        <f t="shared" si="0"/>
        <v>339.12994497936728</v>
      </c>
    </row>
    <row r="32" spans="1:8" x14ac:dyDescent="0.2">
      <c r="A32" s="2">
        <v>18010500</v>
      </c>
      <c r="B32" s="2" t="s">
        <v>25</v>
      </c>
      <c r="C32" s="7">
        <v>385800</v>
      </c>
      <c r="D32" s="7">
        <v>249698.38</v>
      </c>
      <c r="E32" s="3">
        <f t="shared" si="0"/>
        <v>64.722234318299641</v>
      </c>
    </row>
    <row r="33" spans="1:8" x14ac:dyDescent="0.2">
      <c r="A33" s="2">
        <v>18010600</v>
      </c>
      <c r="B33" s="2" t="s">
        <v>26</v>
      </c>
      <c r="C33" s="7">
        <v>2073600</v>
      </c>
      <c r="D33" s="7">
        <v>1788029.43</v>
      </c>
      <c r="E33" s="3">
        <f t="shared" si="0"/>
        <v>86.228271122685186</v>
      </c>
    </row>
    <row r="34" spans="1:8" x14ac:dyDescent="0.2">
      <c r="A34" s="2">
        <v>18010700</v>
      </c>
      <c r="B34" s="2" t="s">
        <v>27</v>
      </c>
      <c r="C34" s="7">
        <v>220100</v>
      </c>
      <c r="D34" s="7">
        <v>204773.42</v>
      </c>
      <c r="E34" s="3">
        <f t="shared" si="0"/>
        <v>93.036537937301233</v>
      </c>
    </row>
    <row r="35" spans="1:8" x14ac:dyDescent="0.2">
      <c r="A35" s="2">
        <v>18010900</v>
      </c>
      <c r="B35" s="2" t="s">
        <v>28</v>
      </c>
      <c r="C35" s="7">
        <v>277400</v>
      </c>
      <c r="D35" s="7">
        <v>219751.83</v>
      </c>
      <c r="E35" s="3">
        <f t="shared" ref="E35:E60" si="1">IF(C35=0,0,D35/C35*100)</f>
        <v>79.218395818312899</v>
      </c>
    </row>
    <row r="36" spans="1:8" x14ac:dyDescent="0.2">
      <c r="A36" s="2">
        <v>18011100</v>
      </c>
      <c r="B36" s="2" t="s">
        <v>29</v>
      </c>
      <c r="C36" s="7">
        <v>12500</v>
      </c>
      <c r="D36" s="7">
        <v>12500</v>
      </c>
      <c r="E36" s="3">
        <f t="shared" si="1"/>
        <v>100</v>
      </c>
    </row>
    <row r="37" spans="1:8" x14ac:dyDescent="0.2">
      <c r="A37" s="2"/>
      <c r="B37" s="2"/>
      <c r="C37" s="7"/>
      <c r="D37" s="7"/>
      <c r="E37" s="3"/>
    </row>
    <row r="38" spans="1:8" x14ac:dyDescent="0.2">
      <c r="A38" s="12">
        <v>18050000</v>
      </c>
      <c r="B38" s="12" t="s">
        <v>30</v>
      </c>
      <c r="C38" s="13">
        <v>4852900</v>
      </c>
      <c r="D38" s="13">
        <v>4282290.4000000004</v>
      </c>
      <c r="E38" s="14">
        <f t="shared" si="1"/>
        <v>88.241884234169262</v>
      </c>
    </row>
    <row r="39" spans="1:8" x14ac:dyDescent="0.2">
      <c r="A39" s="2">
        <v>18050300</v>
      </c>
      <c r="B39" s="2" t="s">
        <v>31</v>
      </c>
      <c r="C39" s="7">
        <v>368300</v>
      </c>
      <c r="D39" s="7">
        <v>2430</v>
      </c>
      <c r="E39" s="3">
        <f t="shared" si="1"/>
        <v>0.65978821612815641</v>
      </c>
    </row>
    <row r="40" spans="1:8" x14ac:dyDescent="0.2">
      <c r="A40" s="2">
        <v>18050400</v>
      </c>
      <c r="B40" s="2" t="s">
        <v>32</v>
      </c>
      <c r="C40" s="7">
        <v>1615000</v>
      </c>
      <c r="D40" s="7">
        <v>1490745.71</v>
      </c>
      <c r="E40" s="3">
        <f t="shared" si="1"/>
        <v>92.30623591331269</v>
      </c>
    </row>
    <row r="41" spans="1:8" x14ac:dyDescent="0.2">
      <c r="A41" s="2">
        <v>18050500</v>
      </c>
      <c r="B41" s="2" t="s">
        <v>33</v>
      </c>
      <c r="C41" s="7">
        <v>2869600</v>
      </c>
      <c r="D41" s="7">
        <v>2789114.69</v>
      </c>
      <c r="E41" s="3">
        <f t="shared" si="1"/>
        <v>97.19524289099526</v>
      </c>
    </row>
    <row r="42" spans="1:8" x14ac:dyDescent="0.2">
      <c r="A42" s="2"/>
      <c r="B42" s="2"/>
      <c r="C42" s="7"/>
      <c r="D42" s="7"/>
      <c r="E42" s="3"/>
    </row>
    <row r="43" spans="1:8" x14ac:dyDescent="0.2">
      <c r="A43" s="9">
        <v>20000000</v>
      </c>
      <c r="B43" s="9" t="s">
        <v>34</v>
      </c>
      <c r="C43" s="10">
        <v>109560</v>
      </c>
      <c r="D43" s="10">
        <v>171914.27</v>
      </c>
      <c r="E43" s="11">
        <f t="shared" si="1"/>
        <v>156.91335341365459</v>
      </c>
      <c r="G43" s="5"/>
      <c r="H43" s="5"/>
    </row>
    <row r="44" spans="1:8" x14ac:dyDescent="0.2">
      <c r="A44" s="9"/>
      <c r="B44" s="9"/>
      <c r="C44" s="10"/>
      <c r="D44" s="10"/>
      <c r="E44" s="11"/>
    </row>
    <row r="45" spans="1:8" x14ac:dyDescent="0.2">
      <c r="A45" s="12">
        <v>21000000</v>
      </c>
      <c r="B45" s="12" t="s">
        <v>35</v>
      </c>
      <c r="C45" s="13">
        <v>23100</v>
      </c>
      <c r="D45" s="13">
        <v>11049</v>
      </c>
      <c r="E45" s="14">
        <f t="shared" si="1"/>
        <v>47.831168831168831</v>
      </c>
      <c r="G45" s="5"/>
      <c r="H45" s="5"/>
    </row>
    <row r="46" spans="1:8" x14ac:dyDescent="0.2">
      <c r="A46" s="2">
        <v>21080000</v>
      </c>
      <c r="B46" s="2" t="s">
        <v>36</v>
      </c>
      <c r="C46" s="7">
        <v>23100</v>
      </c>
      <c r="D46" s="7">
        <v>11049</v>
      </c>
      <c r="E46" s="3">
        <f t="shared" si="1"/>
        <v>47.831168831168831</v>
      </c>
    </row>
    <row r="47" spans="1:8" x14ac:dyDescent="0.2">
      <c r="A47" s="2"/>
      <c r="B47" s="2"/>
      <c r="C47" s="7"/>
      <c r="D47" s="7"/>
      <c r="E47" s="3"/>
    </row>
    <row r="48" spans="1:8" x14ac:dyDescent="0.2">
      <c r="A48" s="12">
        <v>22000000</v>
      </c>
      <c r="B48" s="12" t="s">
        <v>37</v>
      </c>
      <c r="C48" s="13">
        <v>86460</v>
      </c>
      <c r="D48" s="13">
        <v>142513.93</v>
      </c>
      <c r="E48" s="14">
        <f t="shared" si="1"/>
        <v>164.8322114272496</v>
      </c>
    </row>
    <row r="49" spans="1:8" x14ac:dyDescent="0.2">
      <c r="A49" s="2">
        <v>22010000</v>
      </c>
      <c r="B49" s="2" t="s">
        <v>38</v>
      </c>
      <c r="C49" s="7">
        <v>85000</v>
      </c>
      <c r="D49" s="7">
        <v>138733.03</v>
      </c>
      <c r="E49" s="3">
        <f t="shared" si="1"/>
        <v>163.21532941176471</v>
      </c>
    </row>
    <row r="50" spans="1:8" x14ac:dyDescent="0.2">
      <c r="A50" s="2">
        <v>22080000</v>
      </c>
      <c r="B50" s="2" t="s">
        <v>39</v>
      </c>
      <c r="C50" s="7">
        <v>540</v>
      </c>
      <c r="D50" s="7">
        <v>2260</v>
      </c>
      <c r="E50" s="3">
        <f t="shared" si="1"/>
        <v>418.51851851851853</v>
      </c>
    </row>
    <row r="51" spans="1:8" x14ac:dyDescent="0.2">
      <c r="A51" s="2">
        <v>22090000</v>
      </c>
      <c r="B51" s="2" t="s">
        <v>40</v>
      </c>
      <c r="C51" s="7">
        <v>920</v>
      </c>
      <c r="D51" s="7">
        <v>1520.9</v>
      </c>
      <c r="E51" s="3">
        <f t="shared" si="1"/>
        <v>165.31521739130434</v>
      </c>
    </row>
    <row r="52" spans="1:8" x14ac:dyDescent="0.2">
      <c r="A52" s="2"/>
      <c r="B52" s="2"/>
      <c r="C52" s="7"/>
      <c r="D52" s="7"/>
      <c r="E52" s="3"/>
    </row>
    <row r="53" spans="1:8" x14ac:dyDescent="0.2">
      <c r="A53" s="12">
        <v>24000000</v>
      </c>
      <c r="B53" s="12" t="s">
        <v>41</v>
      </c>
      <c r="C53" s="13">
        <v>0</v>
      </c>
      <c r="D53" s="13">
        <v>18351.34</v>
      </c>
      <c r="E53" s="14">
        <f t="shared" si="1"/>
        <v>0</v>
      </c>
    </row>
    <row r="54" spans="1:8" x14ac:dyDescent="0.2">
      <c r="A54" s="2"/>
      <c r="B54" s="2"/>
      <c r="C54" s="7"/>
      <c r="D54" s="7"/>
      <c r="E54" s="3"/>
    </row>
    <row r="55" spans="1:8" x14ac:dyDescent="0.2">
      <c r="A55" s="9">
        <v>30000000</v>
      </c>
      <c r="B55" s="9" t="s">
        <v>42</v>
      </c>
      <c r="C55" s="10">
        <v>0</v>
      </c>
      <c r="D55" s="10">
        <v>650</v>
      </c>
      <c r="E55" s="11">
        <f t="shared" si="1"/>
        <v>0</v>
      </c>
    </row>
    <row r="56" spans="1:8" x14ac:dyDescent="0.2">
      <c r="A56" s="12">
        <v>31000000</v>
      </c>
      <c r="B56" s="12" t="s">
        <v>43</v>
      </c>
      <c r="C56" s="13">
        <v>0</v>
      </c>
      <c r="D56" s="13">
        <v>650</v>
      </c>
      <c r="E56" s="14">
        <f t="shared" si="1"/>
        <v>0</v>
      </c>
    </row>
    <row r="57" spans="1:8" x14ac:dyDescent="0.2">
      <c r="A57" s="2"/>
      <c r="B57" s="2"/>
      <c r="C57" s="7"/>
      <c r="D57" s="7"/>
      <c r="E57" s="3"/>
    </row>
    <row r="58" spans="1:8" x14ac:dyDescent="0.2">
      <c r="A58" s="9">
        <v>40000000</v>
      </c>
      <c r="B58" s="9" t="s">
        <v>44</v>
      </c>
      <c r="C58" s="10">
        <f>C60+C63+C66+C69</f>
        <v>21322157</v>
      </c>
      <c r="D58" s="10">
        <f>D60+D63+D66+D69</f>
        <v>21322157</v>
      </c>
      <c r="E58" s="11">
        <f t="shared" si="1"/>
        <v>100</v>
      </c>
      <c r="G58" s="5"/>
      <c r="H58" s="5"/>
    </row>
    <row r="59" spans="1:8" x14ac:dyDescent="0.2">
      <c r="A59" s="9"/>
      <c r="B59" s="9"/>
      <c r="C59" s="10"/>
      <c r="D59" s="10"/>
      <c r="E59" s="11"/>
    </row>
    <row r="60" spans="1:8" x14ac:dyDescent="0.2">
      <c r="A60" s="12">
        <v>41020000</v>
      </c>
      <c r="B60" s="12" t="s">
        <v>45</v>
      </c>
      <c r="C60" s="13">
        <v>799200</v>
      </c>
      <c r="D60" s="13">
        <v>799200</v>
      </c>
      <c r="E60" s="14">
        <f t="shared" si="1"/>
        <v>100</v>
      </c>
    </row>
    <row r="61" spans="1:8" x14ac:dyDescent="0.2">
      <c r="A61" s="2">
        <v>41020100</v>
      </c>
      <c r="B61" s="2" t="s">
        <v>46</v>
      </c>
      <c r="C61" s="7">
        <v>799200</v>
      </c>
      <c r="D61" s="7">
        <v>799200</v>
      </c>
      <c r="E61" s="3">
        <f t="shared" ref="E61:E73" si="2">IF(C61=0,0,D61/C61*100)</f>
        <v>100</v>
      </c>
    </row>
    <row r="62" spans="1:8" x14ac:dyDescent="0.2">
      <c r="A62" s="2"/>
      <c r="B62" s="2"/>
      <c r="C62" s="7"/>
      <c r="D62" s="7"/>
      <c r="E62" s="3"/>
    </row>
    <row r="63" spans="1:8" x14ac:dyDescent="0.2">
      <c r="A63" s="12">
        <v>41030000</v>
      </c>
      <c r="B63" s="12" t="s">
        <v>47</v>
      </c>
      <c r="C63" s="13">
        <v>18784100</v>
      </c>
      <c r="D63" s="13">
        <v>18784100</v>
      </c>
      <c r="E63" s="14">
        <f t="shared" si="2"/>
        <v>100</v>
      </c>
    </row>
    <row r="64" spans="1:8" x14ac:dyDescent="0.2">
      <c r="A64" s="2">
        <v>41033900</v>
      </c>
      <c r="B64" s="2" t="s">
        <v>48</v>
      </c>
      <c r="C64" s="7">
        <v>18784100</v>
      </c>
      <c r="D64" s="7">
        <v>18784100</v>
      </c>
      <c r="E64" s="3">
        <f t="shared" si="2"/>
        <v>100</v>
      </c>
      <c r="H64" s="5"/>
    </row>
    <row r="65" spans="1:9" x14ac:dyDescent="0.2">
      <c r="A65" s="2"/>
      <c r="B65" s="2"/>
      <c r="C65" s="7"/>
      <c r="D65" s="7"/>
      <c r="E65" s="3"/>
    </row>
    <row r="66" spans="1:9" x14ac:dyDescent="0.2">
      <c r="A66" s="12">
        <v>41040000</v>
      </c>
      <c r="B66" s="12" t="s">
        <v>49</v>
      </c>
      <c r="C66" s="13">
        <v>766312</v>
      </c>
      <c r="D66" s="13">
        <v>766312</v>
      </c>
      <c r="E66" s="14">
        <f t="shared" si="2"/>
        <v>100</v>
      </c>
    </row>
    <row r="67" spans="1:9" x14ac:dyDescent="0.2">
      <c r="A67" s="2">
        <v>41040200</v>
      </c>
      <c r="B67" s="2" t="s">
        <v>50</v>
      </c>
      <c r="C67" s="7">
        <v>766312</v>
      </c>
      <c r="D67" s="7">
        <v>766312</v>
      </c>
      <c r="E67" s="3">
        <f t="shared" si="2"/>
        <v>100</v>
      </c>
    </row>
    <row r="68" spans="1:9" x14ac:dyDescent="0.2">
      <c r="A68" s="2"/>
      <c r="B68" s="2"/>
      <c r="C68" s="7"/>
      <c r="D68" s="7"/>
      <c r="E68" s="3"/>
      <c r="H68" s="5"/>
      <c r="I68" s="5"/>
    </row>
    <row r="69" spans="1:9" x14ac:dyDescent="0.2">
      <c r="A69" s="12">
        <v>41050000</v>
      </c>
      <c r="B69" s="12" t="s">
        <v>51</v>
      </c>
      <c r="C69" s="13">
        <f>C70+C71+C72</f>
        <v>972545</v>
      </c>
      <c r="D69" s="13">
        <f>D70+D71+D72</f>
        <v>972545</v>
      </c>
      <c r="E69" s="14">
        <f t="shared" si="2"/>
        <v>100</v>
      </c>
    </row>
    <row r="70" spans="1:9" x14ac:dyDescent="0.2">
      <c r="A70" s="2">
        <v>41051000</v>
      </c>
      <c r="B70" s="2" t="s">
        <v>52</v>
      </c>
      <c r="C70" s="7">
        <v>515169</v>
      </c>
      <c r="D70" s="7">
        <v>515169</v>
      </c>
      <c r="E70" s="3">
        <f t="shared" si="2"/>
        <v>100</v>
      </c>
    </row>
    <row r="71" spans="1:9" x14ac:dyDescent="0.2">
      <c r="A71" s="2">
        <v>41051200</v>
      </c>
      <c r="B71" s="2" t="s">
        <v>53</v>
      </c>
      <c r="C71" s="7">
        <v>73776</v>
      </c>
      <c r="D71" s="7">
        <v>73776</v>
      </c>
      <c r="E71" s="3">
        <f t="shared" si="2"/>
        <v>100</v>
      </c>
    </row>
    <row r="72" spans="1:9" x14ac:dyDescent="0.2">
      <c r="A72" s="2">
        <v>41055000</v>
      </c>
      <c r="B72" s="2" t="s">
        <v>54</v>
      </c>
      <c r="C72" s="7">
        <v>383600</v>
      </c>
      <c r="D72" s="7">
        <v>383600</v>
      </c>
      <c r="E72" s="3">
        <f t="shared" si="2"/>
        <v>100</v>
      </c>
    </row>
    <row r="73" spans="1:9" x14ac:dyDescent="0.2">
      <c r="A73" s="19" t="s">
        <v>62</v>
      </c>
      <c r="B73" s="20"/>
      <c r="C73" s="8">
        <f>C6+C43+C55+C58</f>
        <v>51178917</v>
      </c>
      <c r="D73" s="8">
        <f>D6+D43+D55+D58</f>
        <v>53826347.960000001</v>
      </c>
      <c r="E73" s="4">
        <f t="shared" si="2"/>
        <v>105.17289367416664</v>
      </c>
    </row>
    <row r="75" spans="1:9" x14ac:dyDescent="0.2">
      <c r="A75" s="1" t="s">
        <v>3</v>
      </c>
      <c r="B75" s="1" t="s">
        <v>64</v>
      </c>
      <c r="C75" s="6" t="s">
        <v>4</v>
      </c>
      <c r="D75" s="6" t="s">
        <v>5</v>
      </c>
      <c r="E75" s="1" t="s">
        <v>6</v>
      </c>
    </row>
    <row r="76" spans="1:9" x14ac:dyDescent="0.2">
      <c r="A76" s="9">
        <v>10000000</v>
      </c>
      <c r="B76" s="9" t="s">
        <v>7</v>
      </c>
      <c r="C76" s="10">
        <v>13500</v>
      </c>
      <c r="D76" s="10">
        <v>11986.66</v>
      </c>
      <c r="E76" s="11">
        <f t="shared" ref="E76:E88" si="3">IF(C76=0,0,D76/C76*100)</f>
        <v>88.79007407407407</v>
      </c>
    </row>
    <row r="77" spans="1:9" x14ac:dyDescent="0.2">
      <c r="A77" s="2"/>
      <c r="B77" s="2"/>
      <c r="C77" s="7"/>
      <c r="D77" s="7"/>
      <c r="E77" s="3"/>
    </row>
    <row r="78" spans="1:9" x14ac:dyDescent="0.2">
      <c r="A78" s="12">
        <v>19000000</v>
      </c>
      <c r="B78" s="12" t="s">
        <v>57</v>
      </c>
      <c r="C78" s="13">
        <v>13500</v>
      </c>
      <c r="D78" s="13">
        <v>11986.66</v>
      </c>
      <c r="E78" s="14">
        <f t="shared" si="3"/>
        <v>88.79007407407407</v>
      </c>
    </row>
    <row r="79" spans="1:9" x14ac:dyDescent="0.2">
      <c r="A79" s="2">
        <v>19010000</v>
      </c>
      <c r="B79" s="2" t="s">
        <v>58</v>
      </c>
      <c r="C79" s="7">
        <v>13500</v>
      </c>
      <c r="D79" s="7">
        <v>11986.66</v>
      </c>
      <c r="E79" s="3">
        <f t="shared" si="3"/>
        <v>88.79007407407407</v>
      </c>
    </row>
    <row r="80" spans="1:9" x14ac:dyDescent="0.2">
      <c r="A80" s="2"/>
      <c r="B80" s="2"/>
      <c r="C80" s="7"/>
      <c r="D80" s="7"/>
      <c r="E80" s="3"/>
    </row>
    <row r="81" spans="1:7" x14ac:dyDescent="0.2">
      <c r="A81" s="9">
        <v>20000000</v>
      </c>
      <c r="B81" s="9" t="s">
        <v>34</v>
      </c>
      <c r="C81" s="10">
        <v>1187700</v>
      </c>
      <c r="D81" s="10">
        <v>2704562.07</v>
      </c>
      <c r="E81" s="11">
        <f t="shared" si="3"/>
        <v>227.71424349583228</v>
      </c>
    </row>
    <row r="82" spans="1:7" x14ac:dyDescent="0.2">
      <c r="A82" s="9"/>
      <c r="B82" s="9"/>
      <c r="C82" s="10"/>
      <c r="D82" s="10"/>
      <c r="E82" s="11"/>
    </row>
    <row r="83" spans="1:7" x14ac:dyDescent="0.2">
      <c r="A83" s="12">
        <v>24000000</v>
      </c>
      <c r="B83" s="12" t="s">
        <v>41</v>
      </c>
      <c r="C83" s="13">
        <v>12900</v>
      </c>
      <c r="D83" s="13">
        <v>0</v>
      </c>
      <c r="E83" s="14">
        <f t="shared" si="3"/>
        <v>0</v>
      </c>
    </row>
    <row r="84" spans="1:7" x14ac:dyDescent="0.2">
      <c r="A84" s="12"/>
      <c r="B84" s="12"/>
      <c r="C84" s="13"/>
      <c r="D84" s="13"/>
      <c r="E84" s="14"/>
    </row>
    <row r="85" spans="1:7" x14ac:dyDescent="0.2">
      <c r="A85" s="12">
        <v>25000000</v>
      </c>
      <c r="B85" s="12" t="s">
        <v>59</v>
      </c>
      <c r="C85" s="13">
        <v>1174800</v>
      </c>
      <c r="D85" s="13">
        <v>2704562.07</v>
      </c>
      <c r="E85" s="14">
        <f t="shared" si="3"/>
        <v>230.21468079673136</v>
      </c>
      <c r="G85" s="5"/>
    </row>
    <row r="86" spans="1:7" x14ac:dyDescent="0.2">
      <c r="A86" s="2">
        <v>25010000</v>
      </c>
      <c r="B86" s="2" t="s">
        <v>60</v>
      </c>
      <c r="C86" s="7">
        <v>1174800</v>
      </c>
      <c r="D86" s="7">
        <v>839556.61</v>
      </c>
      <c r="E86" s="3">
        <f t="shared" si="3"/>
        <v>71.463790432414029</v>
      </c>
      <c r="G86" s="5"/>
    </row>
    <row r="87" spans="1:7" x14ac:dyDescent="0.2">
      <c r="A87" s="2">
        <v>25020000</v>
      </c>
      <c r="B87" s="2" t="s">
        <v>61</v>
      </c>
      <c r="C87" s="7">
        <v>0</v>
      </c>
      <c r="D87" s="7">
        <v>1865005.46</v>
      </c>
      <c r="E87" s="3">
        <f t="shared" si="3"/>
        <v>0</v>
      </c>
    </row>
    <row r="88" spans="1:7" x14ac:dyDescent="0.2">
      <c r="A88" s="19" t="s">
        <v>65</v>
      </c>
      <c r="B88" s="20"/>
      <c r="C88" s="8">
        <f>C76+C81</f>
        <v>1201200</v>
      </c>
      <c r="D88" s="8">
        <f>D76+D81</f>
        <v>2716548.73</v>
      </c>
      <c r="E88" s="4">
        <f t="shared" si="3"/>
        <v>226.15290792540793</v>
      </c>
    </row>
    <row r="89" spans="1:7" x14ac:dyDescent="0.2">
      <c r="A89" s="15" t="s">
        <v>55</v>
      </c>
      <c r="B89" s="15"/>
      <c r="C89" s="16">
        <f>C90-C58</f>
        <v>31057960</v>
      </c>
      <c r="D89" s="16">
        <f>D90-D58</f>
        <v>35220739.689999998</v>
      </c>
      <c r="E89" s="17">
        <f t="shared" ref="E89:E90" si="4">IF(C89=0,0,D89/C89*100)</f>
        <v>113.40326180470319</v>
      </c>
    </row>
    <row r="90" spans="1:7" x14ac:dyDescent="0.2">
      <c r="A90" s="15" t="s">
        <v>56</v>
      </c>
      <c r="B90" s="15"/>
      <c r="C90" s="16">
        <f>C73+C88</f>
        <v>52380117</v>
      </c>
      <c r="D90" s="16">
        <f>D73+D88</f>
        <v>56542896.689999998</v>
      </c>
      <c r="E90" s="17">
        <f t="shared" si="4"/>
        <v>107.94725160694085</v>
      </c>
    </row>
  </sheetData>
  <mergeCells count="5">
    <mergeCell ref="A73:B73"/>
    <mergeCell ref="A88:B88"/>
    <mergeCell ref="A1:E1"/>
    <mergeCell ref="A3:E3"/>
    <mergeCell ref="A2:E2"/>
  </mergeCells>
  <pageMargins left="0.31101190476190477" right="0.28050595238095238" top="0.11458333333333333" bottom="0.25148809523809523" header="0.3" footer="0.3"/>
  <pageSetup paperSize="9" scale="6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2021-09-22T06:49:50Z</cp:lastPrinted>
  <dcterms:created xsi:type="dcterms:W3CDTF">2021-09-03T11:04:07Z</dcterms:created>
  <dcterms:modified xsi:type="dcterms:W3CDTF">2021-09-24T05:58:31Z</dcterms:modified>
</cp:coreProperties>
</file>