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150" yWindow="0" windowWidth="12465" windowHeight="12810"/>
  </bookViews>
  <sheets>
    <sheet name="Лист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9" i="1"/>
  <c r="D152"/>
  <c r="D191"/>
  <c r="D253"/>
  <c r="D250"/>
  <c r="D257"/>
  <c r="D256" s="1"/>
  <c r="D203"/>
  <c r="D201"/>
  <c r="D106"/>
  <c r="D101"/>
  <c r="D96"/>
  <c r="D89"/>
  <c r="D87"/>
  <c r="D75"/>
  <c r="D78" s="1"/>
  <c r="D70"/>
  <c r="D73" s="1"/>
  <c r="D64"/>
  <c r="D68" s="1"/>
  <c r="D60"/>
  <c r="D62" s="1"/>
  <c r="D56"/>
  <c r="D54"/>
  <c r="D50"/>
  <c r="D45"/>
  <c r="D40"/>
  <c r="D36"/>
  <c r="D31"/>
  <c r="D34" s="1"/>
  <c r="D23"/>
  <c r="D15"/>
  <c r="D8" s="1"/>
  <c r="D260" l="1"/>
  <c r="D29"/>
  <c r="D109"/>
  <c r="D110" s="1"/>
  <c r="D205"/>
  <c r="D43"/>
  <c r="D52"/>
  <c r="D58"/>
  <c r="D79" l="1"/>
  <c r="D239" l="1"/>
  <c r="D237"/>
  <c r="D224"/>
  <c r="D233"/>
  <c r="D231"/>
  <c r="D227"/>
  <c r="D276"/>
  <c r="D274"/>
  <c r="D262"/>
  <c r="D272" s="1"/>
  <c r="D122"/>
  <c r="D241" l="1"/>
  <c r="D235"/>
  <c r="D242" s="1"/>
  <c r="D278"/>
  <c r="D279" s="1"/>
  <c r="D185"/>
  <c r="D181"/>
  <c r="D177"/>
  <c r="D173"/>
  <c r="D170"/>
  <c r="D167"/>
  <c r="D146"/>
  <c r="D144"/>
  <c r="D141"/>
  <c r="D137"/>
  <c r="D166" l="1"/>
  <c r="D172"/>
  <c r="D180"/>
  <c r="D151"/>
  <c r="D149"/>
  <c r="D188" l="1"/>
  <c r="D213"/>
  <c r="D216" s="1"/>
  <c r="D190"/>
  <c r="D192" s="1"/>
  <c r="D131"/>
  <c r="D135" s="1"/>
  <c r="D126"/>
  <c r="D118"/>
  <c r="D129" l="1"/>
  <c r="D193" l="1"/>
  <c r="A1" s="1"/>
</calcChain>
</file>

<file path=xl/sharedStrings.xml><?xml version="1.0" encoding="utf-8"?>
<sst xmlns="http://schemas.openxmlformats.org/spreadsheetml/2006/main" count="331" uniqueCount="161">
  <si>
    <t>№ п/п</t>
  </si>
  <si>
    <t>Назва посади</t>
  </si>
  <si>
    <t>кількість шт.од.</t>
  </si>
  <si>
    <t>1.</t>
  </si>
  <si>
    <t>Посадові особи:</t>
  </si>
  <si>
    <t>Селищний голова</t>
  </si>
  <si>
    <t>1.1.</t>
  </si>
  <si>
    <t>1.2.</t>
  </si>
  <si>
    <t>Заступник селищного голови з питань діяльності виконавчих органів ради</t>
  </si>
  <si>
    <t>1.3.</t>
  </si>
  <si>
    <t>Секретар ради</t>
  </si>
  <si>
    <t>1.4.</t>
  </si>
  <si>
    <t>Керуючий справами виконавчого комітету селищної ради</t>
  </si>
  <si>
    <t>1.5.</t>
  </si>
  <si>
    <t>Староста</t>
  </si>
  <si>
    <t>1.6.</t>
  </si>
  <si>
    <t>Спеціалісти:</t>
  </si>
  <si>
    <t>Державний реєстратор</t>
  </si>
  <si>
    <t>Спеціаліст І категорії, діловод</t>
  </si>
  <si>
    <t>Спеціаліст ІІ категорії, з питань реєстрації місця проживання/перебування фізичних осіб</t>
  </si>
  <si>
    <t>Спеціаліст І категорії з інвестиційних та соціально-економічних питань</t>
  </si>
  <si>
    <t>Спеціаліст І категорії із соціальної роботи</t>
  </si>
  <si>
    <t>Спеціаліст ІІ категорії, інспектор з кадрів</t>
  </si>
  <si>
    <t>2.</t>
  </si>
  <si>
    <t>Службовці:</t>
  </si>
  <si>
    <t>Юрисконсульт</t>
  </si>
  <si>
    <t>Інспектор з обліку та бронювання військовозобов'язаних</t>
  </si>
  <si>
    <t>Секретар</t>
  </si>
  <si>
    <t>1.7.</t>
  </si>
  <si>
    <t>АПАРАТ</t>
  </si>
  <si>
    <t>Сектор комунікацій з громадскістю</t>
  </si>
  <si>
    <t>Адміністратор системи</t>
  </si>
  <si>
    <t>Спеціаліст з комунікацій</t>
  </si>
  <si>
    <t>Разом сектор комунікацій з громадскістю</t>
  </si>
  <si>
    <t>Відділ бухгалтерського обліку та звітності</t>
  </si>
  <si>
    <t>Головний бухгалтер</t>
  </si>
  <si>
    <t>Бухгалтер</t>
  </si>
  <si>
    <t>Фахівець з публічних закупівель</t>
  </si>
  <si>
    <t>Разом відділ бухгалтерського обліку та звітності</t>
  </si>
  <si>
    <t>Начальник</t>
  </si>
  <si>
    <t>Спеціаліст І категорії, землевпорядник</t>
  </si>
  <si>
    <t>Спеціаліст ІІ категорії, землевпорядник</t>
  </si>
  <si>
    <t>Завідувач</t>
  </si>
  <si>
    <t>Служба у справах дітей</t>
  </si>
  <si>
    <t>Фахівець</t>
  </si>
  <si>
    <t>Разом служба у справах дітей</t>
  </si>
  <si>
    <t>Інспектор з охорони праці</t>
  </si>
  <si>
    <t>УСЬОГО:</t>
  </si>
  <si>
    <t>Додаток 1</t>
  </si>
  <si>
    <t>Додаток 2</t>
  </si>
  <si>
    <t>Разом:</t>
  </si>
  <si>
    <t>Завідувач господарства</t>
  </si>
  <si>
    <t>Робітники:</t>
  </si>
  <si>
    <t>Водій</t>
  </si>
  <si>
    <t>Прибиральник службових приміщень</t>
  </si>
  <si>
    <t>Сторож</t>
  </si>
  <si>
    <t>Додаток 3</t>
  </si>
  <si>
    <t>Спеціаліст ІІ категорії, економіст</t>
  </si>
  <si>
    <t>Спеціаліст</t>
  </si>
  <si>
    <t>Секретар-кадровик</t>
  </si>
  <si>
    <t>Бібліотеки</t>
  </si>
  <si>
    <t>Разом бібліотеки:</t>
  </si>
  <si>
    <t>Разом будинки культури:</t>
  </si>
  <si>
    <t>Аматорські колективи</t>
  </si>
  <si>
    <t>Керівник аматорського колективу</t>
  </si>
  <si>
    <t>Разом аматорські колективи:</t>
  </si>
  <si>
    <t>Додаток 4</t>
  </si>
  <si>
    <t>Соціальний робітник</t>
  </si>
  <si>
    <t>Додаток 5</t>
  </si>
  <si>
    <t>Спеціаліст ІІ категорії</t>
  </si>
  <si>
    <t>Архіваріус</t>
  </si>
  <si>
    <t>Якимівський старостинський округ</t>
  </si>
  <si>
    <t>Спеціаліст, землевпорядник</t>
  </si>
  <si>
    <t>Разом Якимівський старостинський округ</t>
  </si>
  <si>
    <t>Копанський старостинський округ</t>
  </si>
  <si>
    <t>Разом Копанський старостинський округ</t>
  </si>
  <si>
    <t>Хмелівський старостинський округ</t>
  </si>
  <si>
    <t>Разом Хмелівський старостинський округ</t>
  </si>
  <si>
    <t>Робітники селищна рада:</t>
  </si>
  <si>
    <t>Робітники Якимівський старостинський округ:</t>
  </si>
  <si>
    <t>Робітники Копанський старостинський округ:</t>
  </si>
  <si>
    <t>Робітники Хмелівський старостинський округ:</t>
  </si>
  <si>
    <t>Разом робітники</t>
  </si>
  <si>
    <t>Механік</t>
  </si>
  <si>
    <t>Селищна рада:</t>
  </si>
  <si>
    <t>Бібліотекар Смолінської селищної бібліотеки</t>
  </si>
  <si>
    <t>Бібліотекар Березівської сільської бібліотеки</t>
  </si>
  <si>
    <t>Бібліотекар Новопавлівської сільської бібліотеки</t>
  </si>
  <si>
    <t>Якимівський старостинський округ:</t>
  </si>
  <si>
    <t>Бібліотекар Якимівської сільської бібліотеки</t>
  </si>
  <si>
    <t>Бібліотекар Нововознесенської сільської бібліотеки</t>
  </si>
  <si>
    <t>Копанський старостинський округ:</t>
  </si>
  <si>
    <t>Бібліотекар Копанської сільської бібліотеки</t>
  </si>
  <si>
    <t>Хмелівський старостинський округ:</t>
  </si>
  <si>
    <t>Бібліотекар Хмелівської сільської бібліотеки</t>
  </si>
  <si>
    <t>Бібліотекар Новогригорівської сільської бібліотеки</t>
  </si>
  <si>
    <t>Будинки культури та сільські клуби</t>
  </si>
  <si>
    <t>3.</t>
  </si>
  <si>
    <t>4.</t>
  </si>
  <si>
    <t>Директор Смолінського селищного будинку культури</t>
  </si>
  <si>
    <t>Культорганізатор Смолінського селищного будинку культури</t>
  </si>
  <si>
    <t>Директор Березівського сільського будинку культури</t>
  </si>
  <si>
    <t>Завідувач Новопетрівського сільського клубу</t>
  </si>
  <si>
    <t>Завідувач Новопавлівського сільського клубу</t>
  </si>
  <si>
    <t>Працівник з обслуговування та експлуатації апаратури Смолінського селищного будинку культури</t>
  </si>
  <si>
    <t>Працівник з обслуговування та експлуатації апаратури Березівського сільського будинку культури</t>
  </si>
  <si>
    <t>Прибиральник службових приміщень Березівського сільського будинку культури</t>
  </si>
  <si>
    <t>Кочегар Березівського сільського будинку культури</t>
  </si>
  <si>
    <t>Прибиральник службових приміщень Новопетрівського сільського клубу</t>
  </si>
  <si>
    <t>2.1.</t>
  </si>
  <si>
    <t>Директор Якимівського сільського будинку культури</t>
  </si>
  <si>
    <t>Завідувач Нововознесенського сільського клубу</t>
  </si>
  <si>
    <t>2.2.</t>
  </si>
  <si>
    <t>Прибиральник службових приміщень Якимівського сільського будинку культури</t>
  </si>
  <si>
    <t>3.1.</t>
  </si>
  <si>
    <t>Директор Гаївського сільського будинку культури</t>
  </si>
  <si>
    <t>Завідувач Копанського сільського клубу</t>
  </si>
  <si>
    <t>Художній керівник Гаївського сільського будинку культури</t>
  </si>
  <si>
    <t>3.2.</t>
  </si>
  <si>
    <t>Прибиральник службових приміщень Гаївського сільського будинку культури</t>
  </si>
  <si>
    <t>Прибиральник службових приміщень Копанського сільського клубу</t>
  </si>
  <si>
    <t>4.1.</t>
  </si>
  <si>
    <t>Директор Хмелівського сільського будинку культури</t>
  </si>
  <si>
    <t>Художній керівник Хмелівського сільського будинку культури</t>
  </si>
  <si>
    <t>Директор Новогригорівського сільського будинку культури</t>
  </si>
  <si>
    <t>4.2.</t>
  </si>
  <si>
    <t>Прибиральник службових приміщень Хмелівського сільського будинку культури</t>
  </si>
  <si>
    <t>Прибиральник службових приміщень Новогригорівського сільського будинку культури</t>
  </si>
  <si>
    <t>Спеціаліст ІІ категорії, діловод</t>
  </si>
  <si>
    <t>Технік-електрик</t>
  </si>
  <si>
    <t>Фахівець із соціальної роботи</t>
  </si>
  <si>
    <t>Служба з охорони праці</t>
  </si>
  <si>
    <t>Разом служба з охорони праці</t>
  </si>
  <si>
    <t>Спеціаліст з питань цивільного захисту</t>
  </si>
  <si>
    <t>Інженер з організації, експлуатації та ремонту будівель та споруд</t>
  </si>
  <si>
    <t>Додаток 6</t>
  </si>
  <si>
    <t>Сектор земельних ресурсів</t>
  </si>
  <si>
    <t>Разом сектор земельних ресурсів</t>
  </si>
  <si>
    <t>СТРУКТУРА апатату Смолінської селищної ради на 2022 рік</t>
  </si>
  <si>
    <t>СТРУКТУРА господарчої групи Смолінської селищної ради                    на 2022 рік</t>
  </si>
  <si>
    <t>СТРУКТУРА відділу освіти, культури, молоді та спорту на 2022 рік</t>
  </si>
  <si>
    <t>Сектор бухгалтерського обліку та звітності</t>
  </si>
  <si>
    <t>Сектор з надання соціальних послуг населенню</t>
  </si>
  <si>
    <t>Разом сектор з надання соціальних послуг населенню</t>
  </si>
  <si>
    <t>СТРУКТУРА фінансового відділу на 2022 рік</t>
  </si>
  <si>
    <t>Разом сектор бухгалтерського обліку та звітності</t>
  </si>
  <si>
    <t>Наглядач кладовища</t>
  </si>
  <si>
    <t>до рішення від 08.10.2021 р. № 200</t>
  </si>
  <si>
    <t>Спеціаліст І категорії, економіст</t>
  </si>
  <si>
    <t>Спеціаліст І категорії з фінансових питань</t>
  </si>
  <si>
    <t>Відділ ЖКГ, архітектури, земельного господарства та благоустрою</t>
  </si>
  <si>
    <t>Сектор з благоутрою</t>
  </si>
  <si>
    <t>Разом відділ ЖКГ, архітектури, земельного господарства та благоустрою</t>
  </si>
  <si>
    <t>Робітник з благоустрою</t>
  </si>
  <si>
    <t>СТРУКТУРА відділу з надання соціальних послуг населенню на 2022 рік</t>
  </si>
  <si>
    <t>СТРУКТУРА відділу соціального захисту, соціального забезпечення та охорони здоров’я на 2022 рік</t>
  </si>
  <si>
    <t>СТРУКТУРА відділу будівництва, земельних ресурсів, архітектури та житлово-комунального господарства на 2022 рік</t>
  </si>
  <si>
    <t>Додаток 7</t>
  </si>
  <si>
    <t>Заступник</t>
  </si>
  <si>
    <t>Художній керівник Новопавлівського сільського будинку культури</t>
  </si>
  <si>
    <t>Прибиральник службових приміщень Новопавлівського сільського клубу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</si>
</sst>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 tint="-0.14999847407452621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right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" fillId="0" borderId="0" xfId="0" applyFont="1" applyFill="1"/>
    <xf numFmtId="0" fontId="3" fillId="0" borderId="0" xfId="0" applyFont="1" applyFill="1" applyAlignment="1"/>
    <xf numFmtId="0" fontId="0" fillId="0" borderId="0" xfId="0" applyFill="1"/>
    <xf numFmtId="0" fontId="0" fillId="0" borderId="0" xfId="0" applyFill="1" applyAlignment="1">
      <alignment wrapText="1"/>
    </xf>
    <xf numFmtId="0" fontId="1" fillId="0" borderId="0" xfId="0" applyFont="1" applyFill="1" applyAlignment="1">
      <alignment horizontal="center" vertical="center" wrapText="1"/>
    </xf>
    <xf numFmtId="0" fontId="1" fillId="0" borderId="1" xfId="0" applyFont="1" applyFill="1" applyBorder="1"/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0" fillId="0" borderId="1" xfId="0" applyFill="1" applyBorder="1"/>
    <xf numFmtId="0" fontId="0" fillId="0" borderId="1" xfId="0" applyFill="1" applyBorder="1" applyAlignment="1">
      <alignment wrapText="1"/>
    </xf>
    <xf numFmtId="0" fontId="1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0" fontId="0" fillId="0" borderId="1" xfId="0" applyFont="1" applyFill="1" applyBorder="1"/>
    <xf numFmtId="0" fontId="0" fillId="0" borderId="0" xfId="0" applyFont="1" applyFill="1"/>
    <xf numFmtId="0" fontId="0" fillId="0" borderId="1" xfId="0" applyFont="1" applyFill="1" applyBorder="1" applyAlignment="1">
      <alignment wrapText="1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wrapText="1"/>
    </xf>
    <xf numFmtId="0" fontId="1" fillId="0" borderId="2" xfId="0" applyFont="1" applyFill="1" applyBorder="1" applyAlignment="1"/>
    <xf numFmtId="0" fontId="1" fillId="0" borderId="4" xfId="0" applyFont="1" applyFill="1" applyBorder="1" applyAlignment="1"/>
    <xf numFmtId="0" fontId="1" fillId="0" borderId="1" xfId="0" applyFont="1" applyFill="1" applyBorder="1" applyAlignment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79"/>
  <sheetViews>
    <sheetView tabSelected="1" zoomScaleNormal="100" workbookViewId="0">
      <selection activeCell="D267" sqref="D267"/>
    </sheetView>
  </sheetViews>
  <sheetFormatPr defaultColWidth="8.85546875" defaultRowHeight="15"/>
  <cols>
    <col min="1" max="1" width="7.7109375" style="1" customWidth="1"/>
    <col min="2" max="2" width="3.7109375" style="8" customWidth="1"/>
    <col min="3" max="3" width="60.7109375" style="9" customWidth="1"/>
    <col min="4" max="4" width="12.7109375" style="1" customWidth="1"/>
    <col min="5" max="16384" width="8.85546875" style="8"/>
  </cols>
  <sheetData>
    <row r="1" spans="1:4">
      <c r="A1" s="6" t="e">
        <f>#REF!+#REF!+D193+D216+D242+D279</f>
        <v>#REF!</v>
      </c>
      <c r="B1" s="7"/>
      <c r="C1" s="7"/>
      <c r="D1" s="1" t="s">
        <v>48</v>
      </c>
    </row>
    <row r="2" spans="1:4">
      <c r="D2" s="2" t="s">
        <v>147</v>
      </c>
    </row>
    <row r="3" spans="1:4">
      <c r="D3" s="2"/>
    </row>
    <row r="4" spans="1:4">
      <c r="C4" s="10" t="s">
        <v>138</v>
      </c>
      <c r="D4" s="2"/>
    </row>
    <row r="5" spans="1:4" ht="6.6" customHeight="1"/>
    <row r="6" spans="1:4" ht="30">
      <c r="A6" s="4" t="s">
        <v>0</v>
      </c>
      <c r="B6" s="4"/>
      <c r="C6" s="3" t="s">
        <v>1</v>
      </c>
      <c r="D6" s="3" t="s">
        <v>2</v>
      </c>
    </row>
    <row r="7" spans="1:4">
      <c r="A7" s="30" t="s">
        <v>29</v>
      </c>
      <c r="B7" s="30"/>
      <c r="C7" s="30"/>
      <c r="D7" s="30"/>
    </row>
    <row r="8" spans="1:4" s="13" customFormat="1">
      <c r="A8" s="28" t="s">
        <v>3</v>
      </c>
      <c r="B8" s="11" t="s">
        <v>4</v>
      </c>
      <c r="C8" s="12"/>
      <c r="D8" s="28">
        <f>SUM(D9:D15)</f>
        <v>16</v>
      </c>
    </row>
    <row r="9" spans="1:4">
      <c r="A9" s="4" t="s">
        <v>6</v>
      </c>
      <c r="B9" s="14"/>
      <c r="C9" s="15" t="s">
        <v>5</v>
      </c>
      <c r="D9" s="4">
        <v>1</v>
      </c>
    </row>
    <row r="10" spans="1:4" ht="30">
      <c r="A10" s="4" t="s">
        <v>7</v>
      </c>
      <c r="B10" s="14"/>
      <c r="C10" s="15" t="s">
        <v>8</v>
      </c>
      <c r="D10" s="4">
        <v>1</v>
      </c>
    </row>
    <row r="11" spans="1:4">
      <c r="A11" s="4" t="s">
        <v>9</v>
      </c>
      <c r="B11" s="14"/>
      <c r="C11" s="15" t="s">
        <v>10</v>
      </c>
      <c r="D11" s="4">
        <v>1</v>
      </c>
    </row>
    <row r="12" spans="1:4">
      <c r="A12" s="4" t="s">
        <v>11</v>
      </c>
      <c r="B12" s="14"/>
      <c r="C12" s="15" t="s">
        <v>12</v>
      </c>
      <c r="D12" s="4">
        <v>1</v>
      </c>
    </row>
    <row r="13" spans="1:4">
      <c r="A13" s="4" t="s">
        <v>13</v>
      </c>
      <c r="B13" s="14"/>
      <c r="C13" s="15" t="s">
        <v>14</v>
      </c>
      <c r="D13" s="4">
        <v>3</v>
      </c>
    </row>
    <row r="14" spans="1:4">
      <c r="A14" s="4" t="s">
        <v>15</v>
      </c>
      <c r="B14" s="14"/>
      <c r="C14" s="15" t="s">
        <v>17</v>
      </c>
      <c r="D14" s="4">
        <v>1</v>
      </c>
    </row>
    <row r="15" spans="1:4" s="13" customFormat="1">
      <c r="A15" s="28" t="s">
        <v>28</v>
      </c>
      <c r="B15" s="11" t="s">
        <v>16</v>
      </c>
      <c r="C15" s="12"/>
      <c r="D15" s="28">
        <f>SUM(D16:D22)</f>
        <v>8</v>
      </c>
    </row>
    <row r="16" spans="1:4">
      <c r="A16" s="4"/>
      <c r="B16" s="14"/>
      <c r="C16" s="15" t="s">
        <v>18</v>
      </c>
      <c r="D16" s="4">
        <v>1</v>
      </c>
    </row>
    <row r="17" spans="1:4" ht="30">
      <c r="A17" s="4"/>
      <c r="B17" s="14"/>
      <c r="C17" s="15" t="s">
        <v>20</v>
      </c>
      <c r="D17" s="4">
        <v>1</v>
      </c>
    </row>
    <row r="18" spans="1:4">
      <c r="A18" s="4"/>
      <c r="B18" s="14"/>
      <c r="C18" s="15" t="s">
        <v>21</v>
      </c>
      <c r="D18" s="4">
        <v>1</v>
      </c>
    </row>
    <row r="19" spans="1:4" ht="30">
      <c r="A19" s="4"/>
      <c r="B19" s="14"/>
      <c r="C19" s="15" t="s">
        <v>19</v>
      </c>
      <c r="D19" s="4">
        <v>1</v>
      </c>
    </row>
    <row r="20" spans="1:4">
      <c r="A20" s="4"/>
      <c r="B20" s="14"/>
      <c r="C20" s="15" t="s">
        <v>22</v>
      </c>
      <c r="D20" s="4">
        <v>1</v>
      </c>
    </row>
    <row r="21" spans="1:4">
      <c r="A21" s="4"/>
      <c r="B21" s="14"/>
      <c r="C21" s="15" t="s">
        <v>18</v>
      </c>
      <c r="D21" s="4">
        <v>2</v>
      </c>
    </row>
    <row r="22" spans="1:4">
      <c r="A22" s="4"/>
      <c r="B22" s="14"/>
      <c r="C22" s="15" t="s">
        <v>133</v>
      </c>
      <c r="D22" s="4">
        <v>1</v>
      </c>
    </row>
    <row r="23" spans="1:4" s="13" customFormat="1">
      <c r="A23" s="28" t="s">
        <v>23</v>
      </c>
      <c r="B23" s="11" t="s">
        <v>24</v>
      </c>
      <c r="C23" s="12"/>
      <c r="D23" s="28">
        <f>SUM(D24:D28)</f>
        <v>6</v>
      </c>
    </row>
    <row r="24" spans="1:4">
      <c r="A24" s="4"/>
      <c r="B24" s="14"/>
      <c r="C24" s="15" t="s">
        <v>25</v>
      </c>
      <c r="D24" s="4">
        <v>1</v>
      </c>
    </row>
    <row r="25" spans="1:4">
      <c r="A25" s="4"/>
      <c r="B25" s="14"/>
      <c r="C25" s="15" t="s">
        <v>26</v>
      </c>
      <c r="D25" s="4">
        <v>2</v>
      </c>
    </row>
    <row r="26" spans="1:4">
      <c r="A26" s="4"/>
      <c r="B26" s="14"/>
      <c r="C26" s="15" t="s">
        <v>27</v>
      </c>
      <c r="D26" s="4">
        <v>1</v>
      </c>
    </row>
    <row r="27" spans="1:4">
      <c r="A27" s="4"/>
      <c r="B27" s="14"/>
      <c r="C27" s="15" t="s">
        <v>130</v>
      </c>
      <c r="D27" s="4">
        <v>1</v>
      </c>
    </row>
    <row r="28" spans="1:4">
      <c r="A28" s="4"/>
      <c r="B28" s="14"/>
      <c r="C28" s="15" t="s">
        <v>70</v>
      </c>
      <c r="D28" s="4">
        <v>1</v>
      </c>
    </row>
    <row r="29" spans="1:4" s="13" customFormat="1">
      <c r="A29" s="16" t="s">
        <v>50</v>
      </c>
      <c r="B29" s="11"/>
      <c r="C29" s="12"/>
      <c r="D29" s="28">
        <f>D8+D23</f>
        <v>22</v>
      </c>
    </row>
    <row r="30" spans="1:4" s="13" customFormat="1">
      <c r="A30" s="30" t="s">
        <v>30</v>
      </c>
      <c r="B30" s="30"/>
      <c r="C30" s="30"/>
      <c r="D30" s="30"/>
    </row>
    <row r="31" spans="1:4" s="13" customFormat="1">
      <c r="A31" s="28" t="s">
        <v>3</v>
      </c>
      <c r="B31" s="11" t="s">
        <v>24</v>
      </c>
      <c r="C31" s="12"/>
      <c r="D31" s="28">
        <f>SUM(D32:D33)</f>
        <v>2</v>
      </c>
    </row>
    <row r="32" spans="1:4">
      <c r="A32" s="4"/>
      <c r="B32" s="14"/>
      <c r="C32" s="15" t="s">
        <v>31</v>
      </c>
      <c r="D32" s="4">
        <v>1</v>
      </c>
    </row>
    <row r="33" spans="1:4">
      <c r="A33" s="4"/>
      <c r="B33" s="14"/>
      <c r="C33" s="15" t="s">
        <v>32</v>
      </c>
      <c r="D33" s="4">
        <v>1</v>
      </c>
    </row>
    <row r="34" spans="1:4" s="13" customFormat="1">
      <c r="A34" s="16" t="s">
        <v>33</v>
      </c>
      <c r="B34" s="11"/>
      <c r="C34" s="12"/>
      <c r="D34" s="28">
        <f>D31</f>
        <v>2</v>
      </c>
    </row>
    <row r="35" spans="1:4" s="13" customFormat="1">
      <c r="A35" s="30" t="s">
        <v>34</v>
      </c>
      <c r="B35" s="30"/>
      <c r="C35" s="30"/>
      <c r="D35" s="30"/>
    </row>
    <row r="36" spans="1:4" s="13" customFormat="1">
      <c r="A36" s="28" t="s">
        <v>3</v>
      </c>
      <c r="B36" s="11" t="s">
        <v>4</v>
      </c>
      <c r="C36" s="12"/>
      <c r="D36" s="28">
        <f>SUM(D37:D39)</f>
        <v>3</v>
      </c>
    </row>
    <row r="37" spans="1:4">
      <c r="A37" s="4"/>
      <c r="B37" s="14"/>
      <c r="C37" s="15" t="s">
        <v>35</v>
      </c>
      <c r="D37" s="4">
        <v>1</v>
      </c>
    </row>
    <row r="38" spans="1:4">
      <c r="A38" s="4"/>
      <c r="B38" s="14"/>
      <c r="C38" s="15" t="s">
        <v>148</v>
      </c>
      <c r="D38" s="4">
        <v>1</v>
      </c>
    </row>
    <row r="39" spans="1:4">
      <c r="A39" s="4"/>
      <c r="B39" s="14"/>
      <c r="C39" s="15" t="s">
        <v>149</v>
      </c>
      <c r="D39" s="4">
        <v>1</v>
      </c>
    </row>
    <row r="40" spans="1:4" s="13" customFormat="1">
      <c r="A40" s="28" t="s">
        <v>23</v>
      </c>
      <c r="B40" s="11" t="s">
        <v>24</v>
      </c>
      <c r="C40" s="12"/>
      <c r="D40" s="28">
        <f>SUM(D41:D42)</f>
        <v>2</v>
      </c>
    </row>
    <row r="41" spans="1:4">
      <c r="A41" s="4"/>
      <c r="B41" s="14"/>
      <c r="C41" s="15" t="s">
        <v>36</v>
      </c>
      <c r="D41" s="4">
        <v>1</v>
      </c>
    </row>
    <row r="42" spans="1:4">
      <c r="A42" s="4"/>
      <c r="B42" s="14"/>
      <c r="C42" s="15" t="s">
        <v>37</v>
      </c>
      <c r="D42" s="4">
        <v>1</v>
      </c>
    </row>
    <row r="43" spans="1:4" s="13" customFormat="1">
      <c r="A43" s="16" t="s">
        <v>38</v>
      </c>
      <c r="B43" s="11"/>
      <c r="C43" s="12"/>
      <c r="D43" s="28">
        <f>D36+D40</f>
        <v>5</v>
      </c>
    </row>
    <row r="44" spans="1:4" s="13" customFormat="1">
      <c r="A44" s="30" t="s">
        <v>150</v>
      </c>
      <c r="B44" s="30"/>
      <c r="C44" s="30"/>
      <c r="D44" s="30"/>
    </row>
    <row r="45" spans="1:4" s="13" customFormat="1">
      <c r="A45" s="28" t="s">
        <v>3</v>
      </c>
      <c r="B45" s="11" t="s">
        <v>4</v>
      </c>
      <c r="C45" s="12"/>
      <c r="D45" s="28">
        <f>SUM(D46:D48)</f>
        <v>3</v>
      </c>
    </row>
    <row r="46" spans="1:4">
      <c r="A46" s="4"/>
      <c r="B46" s="14"/>
      <c r="C46" s="15" t="s">
        <v>39</v>
      </c>
      <c r="D46" s="4">
        <v>1</v>
      </c>
    </row>
    <row r="47" spans="1:4">
      <c r="A47" s="4"/>
      <c r="B47" s="14"/>
      <c r="C47" s="15" t="s">
        <v>40</v>
      </c>
      <c r="D47" s="4">
        <v>1</v>
      </c>
    </row>
    <row r="48" spans="1:4">
      <c r="A48" s="4"/>
      <c r="B48" s="14"/>
      <c r="C48" s="15" t="s">
        <v>41</v>
      </c>
      <c r="D48" s="4">
        <v>1</v>
      </c>
    </row>
    <row r="49" spans="1:4" s="13" customFormat="1">
      <c r="A49" s="30" t="s">
        <v>151</v>
      </c>
      <c r="B49" s="30"/>
      <c r="C49" s="30"/>
      <c r="D49" s="30"/>
    </row>
    <row r="50" spans="1:4" s="13" customFormat="1">
      <c r="A50" s="28" t="s">
        <v>3</v>
      </c>
      <c r="B50" s="11" t="s">
        <v>4</v>
      </c>
      <c r="C50" s="12"/>
      <c r="D50" s="28">
        <f>D51</f>
        <v>1</v>
      </c>
    </row>
    <row r="51" spans="1:4">
      <c r="A51" s="4"/>
      <c r="B51" s="14"/>
      <c r="C51" s="15" t="s">
        <v>42</v>
      </c>
      <c r="D51" s="4">
        <v>1</v>
      </c>
    </row>
    <row r="52" spans="1:4" s="13" customFormat="1">
      <c r="A52" s="16" t="s">
        <v>152</v>
      </c>
      <c r="B52" s="11"/>
      <c r="C52" s="12"/>
      <c r="D52" s="28">
        <f>D45+D50</f>
        <v>4</v>
      </c>
    </row>
    <row r="53" spans="1:4" s="13" customFormat="1">
      <c r="A53" s="30" t="s">
        <v>43</v>
      </c>
      <c r="B53" s="30"/>
      <c r="C53" s="30"/>
      <c r="D53" s="30"/>
    </row>
    <row r="54" spans="1:4" s="13" customFormat="1">
      <c r="A54" s="28" t="s">
        <v>3</v>
      </c>
      <c r="B54" s="11" t="s">
        <v>4</v>
      </c>
      <c r="C54" s="12"/>
      <c r="D54" s="28">
        <f>D55</f>
        <v>1</v>
      </c>
    </row>
    <row r="55" spans="1:4">
      <c r="A55" s="4"/>
      <c r="B55" s="14"/>
      <c r="C55" s="15" t="s">
        <v>39</v>
      </c>
      <c r="D55" s="4">
        <v>1</v>
      </c>
    </row>
    <row r="56" spans="1:4" s="13" customFormat="1">
      <c r="A56" s="28" t="s">
        <v>23</v>
      </c>
      <c r="B56" s="11" t="s">
        <v>24</v>
      </c>
      <c r="C56" s="12"/>
      <c r="D56" s="28">
        <f>D57</f>
        <v>1</v>
      </c>
    </row>
    <row r="57" spans="1:4">
      <c r="A57" s="4"/>
      <c r="B57" s="14"/>
      <c r="C57" s="15" t="s">
        <v>44</v>
      </c>
      <c r="D57" s="4">
        <v>1</v>
      </c>
    </row>
    <row r="58" spans="1:4" s="13" customFormat="1">
      <c r="A58" s="16" t="s">
        <v>45</v>
      </c>
      <c r="B58" s="11"/>
      <c r="C58" s="12"/>
      <c r="D58" s="28">
        <f>D54+D56</f>
        <v>2</v>
      </c>
    </row>
    <row r="59" spans="1:4" s="13" customFormat="1">
      <c r="A59" s="30" t="s">
        <v>131</v>
      </c>
      <c r="B59" s="30"/>
      <c r="C59" s="30"/>
      <c r="D59" s="30"/>
    </row>
    <row r="60" spans="1:4" s="13" customFormat="1">
      <c r="A60" s="28" t="s">
        <v>3</v>
      </c>
      <c r="B60" s="11" t="s">
        <v>24</v>
      </c>
      <c r="C60" s="12"/>
      <c r="D60" s="28">
        <f>D61</f>
        <v>1</v>
      </c>
    </row>
    <row r="61" spans="1:4" s="13" customFormat="1">
      <c r="A61" s="4"/>
      <c r="B61" s="14"/>
      <c r="C61" s="15" t="s">
        <v>46</v>
      </c>
      <c r="D61" s="4">
        <v>1</v>
      </c>
    </row>
    <row r="62" spans="1:4" s="13" customFormat="1">
      <c r="A62" s="16" t="s">
        <v>132</v>
      </c>
      <c r="B62" s="11"/>
      <c r="C62" s="12"/>
      <c r="D62" s="28">
        <f>D60</f>
        <v>1</v>
      </c>
    </row>
    <row r="63" spans="1:4" s="13" customFormat="1">
      <c r="A63" s="31" t="s">
        <v>71</v>
      </c>
      <c r="B63" s="32"/>
      <c r="C63" s="32"/>
      <c r="D63" s="33"/>
    </row>
    <row r="64" spans="1:4" s="13" customFormat="1">
      <c r="A64" s="28" t="s">
        <v>3</v>
      </c>
      <c r="B64" s="11" t="s">
        <v>4</v>
      </c>
      <c r="C64" s="12"/>
      <c r="D64" s="28">
        <f>SUM(D65:D67)</f>
        <v>3</v>
      </c>
    </row>
    <row r="65" spans="1:4" s="19" customFormat="1">
      <c r="A65" s="17"/>
      <c r="B65" s="18"/>
      <c r="C65" s="15" t="s">
        <v>18</v>
      </c>
      <c r="D65" s="5">
        <v>1</v>
      </c>
    </row>
    <row r="66" spans="1:4" s="19" customFormat="1">
      <c r="A66" s="17"/>
      <c r="B66" s="18"/>
      <c r="C66" s="15" t="s">
        <v>128</v>
      </c>
      <c r="D66" s="5">
        <v>1</v>
      </c>
    </row>
    <row r="67" spans="1:4" s="19" customFormat="1">
      <c r="A67" s="17"/>
      <c r="B67" s="18"/>
      <c r="C67" s="20" t="s">
        <v>72</v>
      </c>
      <c r="D67" s="34">
        <v>1</v>
      </c>
    </row>
    <row r="68" spans="1:4" s="13" customFormat="1">
      <c r="A68" s="16" t="s">
        <v>73</v>
      </c>
      <c r="B68" s="11"/>
      <c r="C68" s="12"/>
      <c r="D68" s="28">
        <f>D64</f>
        <v>3</v>
      </c>
    </row>
    <row r="69" spans="1:4" s="13" customFormat="1">
      <c r="A69" s="31" t="s">
        <v>74</v>
      </c>
      <c r="B69" s="32"/>
      <c r="C69" s="32"/>
      <c r="D69" s="33"/>
    </row>
    <row r="70" spans="1:4" s="13" customFormat="1">
      <c r="A70" s="28" t="s">
        <v>3</v>
      </c>
      <c r="B70" s="11" t="s">
        <v>4</v>
      </c>
      <c r="C70" s="12"/>
      <c r="D70" s="28">
        <f>SUM(D71:D72)</f>
        <v>2</v>
      </c>
    </row>
    <row r="71" spans="1:4" s="19" customFormat="1">
      <c r="A71" s="17"/>
      <c r="B71" s="18"/>
      <c r="C71" s="15" t="s">
        <v>18</v>
      </c>
      <c r="D71" s="5">
        <v>1</v>
      </c>
    </row>
    <row r="72" spans="1:4" s="19" customFormat="1">
      <c r="A72" s="17"/>
      <c r="B72" s="18"/>
      <c r="C72" s="15" t="s">
        <v>41</v>
      </c>
      <c r="D72" s="5">
        <v>1</v>
      </c>
    </row>
    <row r="73" spans="1:4" s="13" customFormat="1">
      <c r="A73" s="16" t="s">
        <v>75</v>
      </c>
      <c r="B73" s="11"/>
      <c r="C73" s="12"/>
      <c r="D73" s="28">
        <f>D70</f>
        <v>2</v>
      </c>
    </row>
    <row r="74" spans="1:4" s="13" customFormat="1">
      <c r="A74" s="31" t="s">
        <v>76</v>
      </c>
      <c r="B74" s="32"/>
      <c r="C74" s="32"/>
      <c r="D74" s="33"/>
    </row>
    <row r="75" spans="1:4" s="13" customFormat="1">
      <c r="A75" s="28" t="s">
        <v>3</v>
      </c>
      <c r="B75" s="11" t="s">
        <v>4</v>
      </c>
      <c r="C75" s="12"/>
      <c r="D75" s="28">
        <f>SUM(D76:D77)</f>
        <v>3</v>
      </c>
    </row>
    <row r="76" spans="1:4" s="19" customFormat="1">
      <c r="A76" s="17"/>
      <c r="B76" s="18"/>
      <c r="C76" s="15" t="s">
        <v>18</v>
      </c>
      <c r="D76" s="5">
        <v>2</v>
      </c>
    </row>
    <row r="77" spans="1:4" s="19" customFormat="1">
      <c r="A77" s="17"/>
      <c r="B77" s="18"/>
      <c r="C77" s="15" t="s">
        <v>41</v>
      </c>
      <c r="D77" s="5">
        <v>1</v>
      </c>
    </row>
    <row r="78" spans="1:4" s="13" customFormat="1">
      <c r="A78" s="16" t="s">
        <v>77</v>
      </c>
      <c r="B78" s="11"/>
      <c r="C78" s="12"/>
      <c r="D78" s="28">
        <f>D75</f>
        <v>3</v>
      </c>
    </row>
    <row r="79" spans="1:4" s="13" customFormat="1">
      <c r="A79" s="16" t="s">
        <v>47</v>
      </c>
      <c r="B79" s="11"/>
      <c r="C79" s="12"/>
      <c r="D79" s="28">
        <f>D29+D34+D43+D52+D58+D62+D68+D73+D78</f>
        <v>44</v>
      </c>
    </row>
    <row r="81" spans="1:4">
      <c r="D81" s="1" t="s">
        <v>49</v>
      </c>
    </row>
    <row r="82" spans="1:4">
      <c r="D82" s="2" t="s">
        <v>147</v>
      </c>
    </row>
    <row r="84" spans="1:4" ht="30">
      <c r="C84" s="10" t="s">
        <v>139</v>
      </c>
    </row>
    <row r="85" spans="1:4" ht="8.4499999999999993" customHeight="1">
      <c r="C85" s="10"/>
    </row>
    <row r="86" spans="1:4" ht="30">
      <c r="A86" s="4" t="s">
        <v>0</v>
      </c>
      <c r="B86" s="4"/>
      <c r="C86" s="3" t="s">
        <v>1</v>
      </c>
      <c r="D86" s="3" t="s">
        <v>2</v>
      </c>
    </row>
    <row r="87" spans="1:4" s="13" customFormat="1">
      <c r="A87" s="28" t="s">
        <v>3</v>
      </c>
      <c r="B87" s="11" t="s">
        <v>24</v>
      </c>
      <c r="C87" s="12"/>
      <c r="D87" s="28">
        <f>D88</f>
        <v>1</v>
      </c>
    </row>
    <row r="88" spans="1:4">
      <c r="A88" s="4"/>
      <c r="B88" s="14"/>
      <c r="C88" s="15" t="s">
        <v>51</v>
      </c>
      <c r="D88" s="4">
        <v>1</v>
      </c>
    </row>
    <row r="89" spans="1:4" s="13" customFormat="1">
      <c r="A89" s="28" t="s">
        <v>23</v>
      </c>
      <c r="B89" s="11" t="s">
        <v>78</v>
      </c>
      <c r="C89" s="12"/>
      <c r="D89" s="28">
        <f>SUM(D90:D95)</f>
        <v>14.25</v>
      </c>
    </row>
    <row r="90" spans="1:4">
      <c r="A90" s="4"/>
      <c r="B90" s="14"/>
      <c r="C90" s="15" t="s">
        <v>53</v>
      </c>
      <c r="D90" s="35">
        <v>2</v>
      </c>
    </row>
    <row r="91" spans="1:4">
      <c r="A91" s="4"/>
      <c r="B91" s="14"/>
      <c r="C91" s="15" t="s">
        <v>54</v>
      </c>
      <c r="D91" s="4">
        <v>3.25</v>
      </c>
    </row>
    <row r="92" spans="1:4">
      <c r="A92" s="4"/>
      <c r="B92" s="14"/>
      <c r="C92" s="15" t="s">
        <v>55</v>
      </c>
      <c r="D92" s="4">
        <v>3</v>
      </c>
    </row>
    <row r="93" spans="1:4">
      <c r="A93" s="4"/>
      <c r="B93" s="14"/>
      <c r="C93" s="15" t="s">
        <v>146</v>
      </c>
      <c r="D93" s="4">
        <v>1</v>
      </c>
    </row>
    <row r="94" spans="1:4">
      <c r="A94" s="4"/>
      <c r="B94" s="14"/>
      <c r="C94" s="15" t="s">
        <v>153</v>
      </c>
      <c r="D94" s="4">
        <v>4</v>
      </c>
    </row>
    <row r="95" spans="1:4">
      <c r="A95" s="4"/>
      <c r="B95" s="14"/>
      <c r="C95" s="15" t="s">
        <v>129</v>
      </c>
      <c r="D95" s="4">
        <v>1</v>
      </c>
    </row>
    <row r="96" spans="1:4" s="13" customFormat="1">
      <c r="A96" s="28"/>
      <c r="B96" s="11" t="s">
        <v>79</v>
      </c>
      <c r="C96" s="12"/>
      <c r="D96" s="28">
        <f>SUM(D97:D100)</f>
        <v>4.5</v>
      </c>
    </row>
    <row r="97" spans="1:4">
      <c r="A97" s="4"/>
      <c r="B97" s="11"/>
      <c r="C97" s="15" t="s">
        <v>54</v>
      </c>
      <c r="D97" s="4">
        <v>1</v>
      </c>
    </row>
    <row r="98" spans="1:4">
      <c r="A98" s="4"/>
      <c r="B98" s="11"/>
      <c r="C98" s="15" t="s">
        <v>53</v>
      </c>
      <c r="D98" s="4">
        <v>0.5</v>
      </c>
    </row>
    <row r="99" spans="1:4">
      <c r="A99" s="4"/>
      <c r="B99" s="11"/>
      <c r="C99" s="15" t="s">
        <v>153</v>
      </c>
      <c r="D99" s="4">
        <v>2.5</v>
      </c>
    </row>
    <row r="100" spans="1:4">
      <c r="A100" s="4"/>
      <c r="B100" s="11"/>
      <c r="C100" s="15" t="s">
        <v>129</v>
      </c>
      <c r="D100" s="4">
        <v>0.5</v>
      </c>
    </row>
    <row r="101" spans="1:4" s="13" customFormat="1">
      <c r="A101" s="28"/>
      <c r="B101" s="11" t="s">
        <v>80</v>
      </c>
      <c r="C101" s="12"/>
      <c r="D101" s="28">
        <f>SUM(D102:D105)</f>
        <v>3.25</v>
      </c>
    </row>
    <row r="102" spans="1:4">
      <c r="A102" s="4"/>
      <c r="B102" s="11"/>
      <c r="C102" s="15" t="s">
        <v>54</v>
      </c>
      <c r="D102" s="4">
        <v>0.75</v>
      </c>
    </row>
    <row r="103" spans="1:4">
      <c r="A103" s="4"/>
      <c r="B103" s="14"/>
      <c r="C103" s="15" t="s">
        <v>153</v>
      </c>
      <c r="D103" s="35">
        <v>1.75</v>
      </c>
    </row>
    <row r="104" spans="1:4">
      <c r="A104" s="4"/>
      <c r="B104" s="14"/>
      <c r="C104" s="15" t="s">
        <v>53</v>
      </c>
      <c r="D104" s="4">
        <v>0.25</v>
      </c>
    </row>
    <row r="105" spans="1:4">
      <c r="A105" s="4"/>
      <c r="B105" s="14"/>
      <c r="C105" s="15" t="s">
        <v>129</v>
      </c>
      <c r="D105" s="4">
        <v>0.5</v>
      </c>
    </row>
    <row r="106" spans="1:4" s="13" customFormat="1">
      <c r="A106" s="28"/>
      <c r="B106" s="11" t="s">
        <v>81</v>
      </c>
      <c r="C106" s="12"/>
      <c r="D106" s="28">
        <f>SUM(D107:D108)</f>
        <v>4.5</v>
      </c>
    </row>
    <row r="107" spans="1:4">
      <c r="A107" s="4"/>
      <c r="B107" s="14"/>
      <c r="C107" s="15" t="s">
        <v>54</v>
      </c>
      <c r="D107" s="4">
        <v>1</v>
      </c>
    </row>
    <row r="108" spans="1:4">
      <c r="A108" s="4"/>
      <c r="B108" s="14"/>
      <c r="C108" s="15" t="s">
        <v>153</v>
      </c>
      <c r="D108" s="4">
        <v>3.5</v>
      </c>
    </row>
    <row r="109" spans="1:4" s="13" customFormat="1">
      <c r="A109" s="16" t="s">
        <v>82</v>
      </c>
      <c r="B109" s="11"/>
      <c r="C109" s="12"/>
      <c r="D109" s="28">
        <f>D89+D96+D101+D106</f>
        <v>26.5</v>
      </c>
    </row>
    <row r="110" spans="1:4" s="13" customFormat="1">
      <c r="A110" s="16" t="s">
        <v>47</v>
      </c>
      <c r="B110" s="11"/>
      <c r="C110" s="12"/>
      <c r="D110" s="28">
        <f>D87+D109</f>
        <v>27.5</v>
      </c>
    </row>
    <row r="112" spans="1:4">
      <c r="D112" s="1" t="s">
        <v>56</v>
      </c>
    </row>
    <row r="113" spans="1:4">
      <c r="D113" s="2" t="s">
        <v>147</v>
      </c>
    </row>
    <row r="115" spans="1:4" ht="30">
      <c r="C115" s="10" t="s">
        <v>140</v>
      </c>
    </row>
    <row r="116" spans="1:4" ht="6.6" customHeight="1"/>
    <row r="117" spans="1:4" ht="30">
      <c r="A117" s="4" t="s">
        <v>0</v>
      </c>
      <c r="B117" s="4"/>
      <c r="C117" s="3" t="s">
        <v>1</v>
      </c>
      <c r="D117" s="3" t="s">
        <v>2</v>
      </c>
    </row>
    <row r="118" spans="1:4" s="13" customFormat="1">
      <c r="A118" s="21" t="s">
        <v>3</v>
      </c>
      <c r="B118" s="11" t="s">
        <v>4</v>
      </c>
      <c r="C118" s="12"/>
      <c r="D118" s="21">
        <f>SUM(D119:D121)</f>
        <v>4</v>
      </c>
    </row>
    <row r="119" spans="1:4">
      <c r="A119" s="4"/>
      <c r="B119" s="14"/>
      <c r="C119" s="15" t="s">
        <v>39</v>
      </c>
      <c r="D119" s="4">
        <v>1</v>
      </c>
    </row>
    <row r="120" spans="1:4">
      <c r="A120" s="4"/>
      <c r="B120" s="14"/>
      <c r="C120" s="15" t="s">
        <v>57</v>
      </c>
      <c r="D120" s="4">
        <v>1</v>
      </c>
    </row>
    <row r="121" spans="1:4">
      <c r="A121" s="4"/>
      <c r="B121" s="14"/>
      <c r="C121" s="15" t="s">
        <v>58</v>
      </c>
      <c r="D121" s="35">
        <v>2</v>
      </c>
    </row>
    <row r="122" spans="1:4" s="13" customFormat="1">
      <c r="A122" s="21" t="s">
        <v>3</v>
      </c>
      <c r="B122" s="11" t="s">
        <v>24</v>
      </c>
      <c r="C122" s="12"/>
      <c r="D122" s="21">
        <f>SUM(D123:D125)</f>
        <v>3</v>
      </c>
    </row>
    <row r="123" spans="1:4">
      <c r="A123" s="4"/>
      <c r="B123" s="14"/>
      <c r="C123" s="15" t="s">
        <v>59</v>
      </c>
      <c r="D123" s="4">
        <v>1</v>
      </c>
    </row>
    <row r="124" spans="1:4" ht="30">
      <c r="A124" s="4"/>
      <c r="B124" s="14"/>
      <c r="C124" s="15" t="s">
        <v>134</v>
      </c>
      <c r="D124" s="4">
        <v>1</v>
      </c>
    </row>
    <row r="125" spans="1:4">
      <c r="A125" s="4"/>
      <c r="B125" s="14"/>
      <c r="C125" s="15" t="s">
        <v>83</v>
      </c>
      <c r="D125" s="4">
        <v>1</v>
      </c>
    </row>
    <row r="126" spans="1:4" s="13" customFormat="1">
      <c r="A126" s="21" t="s">
        <v>23</v>
      </c>
      <c r="B126" s="11" t="s">
        <v>52</v>
      </c>
      <c r="C126" s="12"/>
      <c r="D126" s="21">
        <f>SUM(D127:D128)</f>
        <v>1.25</v>
      </c>
    </row>
    <row r="127" spans="1:4">
      <c r="A127" s="4"/>
      <c r="B127" s="14"/>
      <c r="C127" s="15" t="s">
        <v>53</v>
      </c>
      <c r="D127" s="4">
        <v>1</v>
      </c>
    </row>
    <row r="128" spans="1:4">
      <c r="A128" s="4"/>
      <c r="B128" s="14"/>
      <c r="C128" s="15" t="s">
        <v>54</v>
      </c>
      <c r="D128" s="4">
        <v>0.25</v>
      </c>
    </row>
    <row r="129" spans="1:4" s="13" customFormat="1">
      <c r="A129" s="16" t="s">
        <v>50</v>
      </c>
      <c r="B129" s="11"/>
      <c r="C129" s="12"/>
      <c r="D129" s="21">
        <f>D118+D122+D126</f>
        <v>8.25</v>
      </c>
    </row>
    <row r="130" spans="1:4" s="13" customFormat="1">
      <c r="A130" s="30" t="s">
        <v>34</v>
      </c>
      <c r="B130" s="30"/>
      <c r="C130" s="30"/>
      <c r="D130" s="30"/>
    </row>
    <row r="131" spans="1:4" s="13" customFormat="1">
      <c r="A131" s="21" t="s">
        <v>3</v>
      </c>
      <c r="B131" s="11" t="s">
        <v>24</v>
      </c>
      <c r="C131" s="12"/>
      <c r="D131" s="21">
        <f>SUM(D132:D134)</f>
        <v>6</v>
      </c>
    </row>
    <row r="132" spans="1:4">
      <c r="A132" s="4"/>
      <c r="B132" s="14"/>
      <c r="C132" s="15" t="s">
        <v>35</v>
      </c>
      <c r="D132" s="4">
        <v>1</v>
      </c>
    </row>
    <row r="133" spans="1:4">
      <c r="A133" s="4"/>
      <c r="B133" s="14"/>
      <c r="C133" s="15" t="s">
        <v>37</v>
      </c>
      <c r="D133" s="4">
        <v>1</v>
      </c>
    </row>
    <row r="134" spans="1:4">
      <c r="A134" s="4"/>
      <c r="B134" s="14"/>
      <c r="C134" s="15" t="s">
        <v>36</v>
      </c>
      <c r="D134" s="4">
        <v>4</v>
      </c>
    </row>
    <row r="135" spans="1:4" s="13" customFormat="1">
      <c r="A135" s="16" t="s">
        <v>38</v>
      </c>
      <c r="B135" s="11"/>
      <c r="C135" s="12"/>
      <c r="D135" s="21">
        <f>D131</f>
        <v>6</v>
      </c>
    </row>
    <row r="136" spans="1:4" s="13" customFormat="1">
      <c r="A136" s="30" t="s">
        <v>60</v>
      </c>
      <c r="B136" s="30"/>
      <c r="C136" s="30"/>
      <c r="D136" s="30"/>
    </row>
    <row r="137" spans="1:4" s="13" customFormat="1">
      <c r="A137" s="21" t="s">
        <v>3</v>
      </c>
      <c r="B137" s="11" t="s">
        <v>84</v>
      </c>
      <c r="C137" s="12"/>
      <c r="D137" s="21">
        <f>SUM(D138:D140)</f>
        <v>3.25</v>
      </c>
    </row>
    <row r="138" spans="1:4">
      <c r="A138" s="4"/>
      <c r="B138" s="14"/>
      <c r="C138" s="15" t="s">
        <v>85</v>
      </c>
      <c r="D138" s="4">
        <v>2</v>
      </c>
    </row>
    <row r="139" spans="1:4" s="19" customFormat="1">
      <c r="A139" s="5"/>
      <c r="B139" s="18"/>
      <c r="C139" s="20" t="s">
        <v>86</v>
      </c>
      <c r="D139" s="5">
        <v>0.75</v>
      </c>
    </row>
    <row r="140" spans="1:4" s="19" customFormat="1">
      <c r="A140" s="5"/>
      <c r="B140" s="18"/>
      <c r="C140" s="20" t="s">
        <v>87</v>
      </c>
      <c r="D140" s="5">
        <v>0.5</v>
      </c>
    </row>
    <row r="141" spans="1:4" s="13" customFormat="1">
      <c r="A141" s="21" t="s">
        <v>23</v>
      </c>
      <c r="B141" s="11" t="s">
        <v>88</v>
      </c>
      <c r="C141" s="12"/>
      <c r="D141" s="21">
        <f>SUM(D142:D143)</f>
        <v>1</v>
      </c>
    </row>
    <row r="142" spans="1:4" s="19" customFormat="1">
      <c r="A142" s="5"/>
      <c r="B142" s="18"/>
      <c r="C142" s="20" t="s">
        <v>89</v>
      </c>
      <c r="D142" s="5">
        <v>0.5</v>
      </c>
    </row>
    <row r="143" spans="1:4" s="19" customFormat="1">
      <c r="A143" s="5"/>
      <c r="B143" s="18"/>
      <c r="C143" s="20" t="s">
        <v>90</v>
      </c>
      <c r="D143" s="5">
        <v>0.5</v>
      </c>
    </row>
    <row r="144" spans="1:4" s="13" customFormat="1">
      <c r="A144" s="21" t="s">
        <v>97</v>
      </c>
      <c r="B144" s="11" t="s">
        <v>91</v>
      </c>
      <c r="C144" s="12"/>
      <c r="D144" s="21">
        <f>D145</f>
        <v>0.5</v>
      </c>
    </row>
    <row r="145" spans="1:4" s="19" customFormat="1">
      <c r="A145" s="5"/>
      <c r="B145" s="18"/>
      <c r="C145" s="20" t="s">
        <v>92</v>
      </c>
      <c r="D145" s="5">
        <v>0.5</v>
      </c>
    </row>
    <row r="146" spans="1:4" s="13" customFormat="1">
      <c r="A146" s="21" t="s">
        <v>98</v>
      </c>
      <c r="B146" s="11" t="s">
        <v>93</v>
      </c>
      <c r="C146" s="12"/>
      <c r="D146" s="21">
        <f>SUM(D147:D148)</f>
        <v>1</v>
      </c>
    </row>
    <row r="147" spans="1:4" s="19" customFormat="1">
      <c r="A147" s="5"/>
      <c r="B147" s="18"/>
      <c r="C147" s="20" t="s">
        <v>94</v>
      </c>
      <c r="D147" s="5">
        <v>0.5</v>
      </c>
    </row>
    <row r="148" spans="1:4" s="19" customFormat="1">
      <c r="A148" s="5"/>
      <c r="B148" s="18"/>
      <c r="C148" s="20" t="s">
        <v>95</v>
      </c>
      <c r="D148" s="5">
        <v>0.5</v>
      </c>
    </row>
    <row r="149" spans="1:4" s="13" customFormat="1">
      <c r="A149" s="16" t="s">
        <v>61</v>
      </c>
      <c r="B149" s="11"/>
      <c r="C149" s="12"/>
      <c r="D149" s="21">
        <f>D137+D141+D144+D146</f>
        <v>5.75</v>
      </c>
    </row>
    <row r="150" spans="1:4" s="13" customFormat="1">
      <c r="A150" s="30" t="s">
        <v>96</v>
      </c>
      <c r="B150" s="30"/>
      <c r="C150" s="30"/>
      <c r="D150" s="30"/>
    </row>
    <row r="151" spans="1:4" s="13" customFormat="1">
      <c r="A151" s="21" t="s">
        <v>3</v>
      </c>
      <c r="B151" s="11" t="s">
        <v>84</v>
      </c>
      <c r="C151" s="12"/>
      <c r="D151" s="21">
        <f>D152+D159</f>
        <v>8</v>
      </c>
    </row>
    <row r="152" spans="1:4" s="13" customFormat="1">
      <c r="A152" s="21" t="s">
        <v>6</v>
      </c>
      <c r="B152" s="11" t="s">
        <v>24</v>
      </c>
      <c r="C152" s="12"/>
      <c r="D152" s="21">
        <f>SUM(D153:D158)</f>
        <v>4.75</v>
      </c>
    </row>
    <row r="153" spans="1:4">
      <c r="A153" s="4"/>
      <c r="B153" s="14"/>
      <c r="C153" s="15" t="s">
        <v>99</v>
      </c>
      <c r="D153" s="4">
        <v>1</v>
      </c>
    </row>
    <row r="154" spans="1:4">
      <c r="A154" s="4"/>
      <c r="B154" s="14"/>
      <c r="C154" s="15" t="s">
        <v>100</v>
      </c>
      <c r="D154" s="4">
        <v>1</v>
      </c>
    </row>
    <row r="155" spans="1:4">
      <c r="A155" s="4"/>
      <c r="B155" s="14"/>
      <c r="C155" s="15" t="s">
        <v>101</v>
      </c>
      <c r="D155" s="4">
        <v>1</v>
      </c>
    </row>
    <row r="156" spans="1:4">
      <c r="A156" s="4"/>
      <c r="B156" s="14"/>
      <c r="C156" s="15" t="s">
        <v>102</v>
      </c>
      <c r="D156" s="4">
        <v>1</v>
      </c>
    </row>
    <row r="157" spans="1:4">
      <c r="A157" s="4"/>
      <c r="B157" s="14"/>
      <c r="C157" s="15" t="s">
        <v>103</v>
      </c>
      <c r="D157" s="4">
        <v>0.5</v>
      </c>
    </row>
    <row r="158" spans="1:4" ht="30">
      <c r="A158" s="4"/>
      <c r="B158" s="14"/>
      <c r="C158" s="15" t="s">
        <v>159</v>
      </c>
      <c r="D158" s="35">
        <v>0.25</v>
      </c>
    </row>
    <row r="159" spans="1:4" s="13" customFormat="1">
      <c r="A159" s="21" t="s">
        <v>7</v>
      </c>
      <c r="B159" s="11" t="s">
        <v>52</v>
      </c>
      <c r="C159" s="12"/>
      <c r="D159" s="21">
        <f>SUM(D160:D165)</f>
        <v>3.25</v>
      </c>
    </row>
    <row r="160" spans="1:4" ht="30">
      <c r="A160" s="4"/>
      <c r="B160" s="14"/>
      <c r="C160" s="15" t="s">
        <v>104</v>
      </c>
      <c r="D160" s="4">
        <v>1</v>
      </c>
    </row>
    <row r="161" spans="1:4" ht="30">
      <c r="A161" s="4"/>
      <c r="B161" s="14"/>
      <c r="C161" s="15" t="s">
        <v>105</v>
      </c>
      <c r="D161" s="4">
        <v>0.5</v>
      </c>
    </row>
    <row r="162" spans="1:4" ht="30">
      <c r="A162" s="4"/>
      <c r="B162" s="14"/>
      <c r="C162" s="15" t="s">
        <v>106</v>
      </c>
      <c r="D162" s="4">
        <v>0.5</v>
      </c>
    </row>
    <row r="163" spans="1:4">
      <c r="A163" s="4"/>
      <c r="B163" s="14"/>
      <c r="C163" s="15" t="s">
        <v>107</v>
      </c>
      <c r="D163" s="4">
        <v>0.5</v>
      </c>
    </row>
    <row r="164" spans="1:4" ht="30">
      <c r="A164" s="4"/>
      <c r="B164" s="14"/>
      <c r="C164" s="15" t="s">
        <v>108</v>
      </c>
      <c r="D164" s="4">
        <v>0.5</v>
      </c>
    </row>
    <row r="165" spans="1:4" ht="30">
      <c r="A165" s="4"/>
      <c r="B165" s="14"/>
      <c r="C165" s="15" t="s">
        <v>160</v>
      </c>
      <c r="D165" s="35">
        <v>0.25</v>
      </c>
    </row>
    <row r="166" spans="1:4" s="13" customFormat="1">
      <c r="A166" s="21" t="s">
        <v>23</v>
      </c>
      <c r="B166" s="11" t="s">
        <v>88</v>
      </c>
      <c r="C166" s="12"/>
      <c r="D166" s="21">
        <f>D167+D170</f>
        <v>2.5</v>
      </c>
    </row>
    <row r="167" spans="1:4" s="13" customFormat="1">
      <c r="A167" s="21" t="s">
        <v>109</v>
      </c>
      <c r="B167" s="11" t="s">
        <v>24</v>
      </c>
      <c r="C167" s="12"/>
      <c r="D167" s="21">
        <f>SUM(D168:D169)</f>
        <v>2</v>
      </c>
    </row>
    <row r="168" spans="1:4">
      <c r="A168" s="4"/>
      <c r="B168" s="14"/>
      <c r="C168" s="15" t="s">
        <v>110</v>
      </c>
      <c r="D168" s="4">
        <v>1</v>
      </c>
    </row>
    <row r="169" spans="1:4">
      <c r="A169" s="4"/>
      <c r="B169" s="14"/>
      <c r="C169" s="15" t="s">
        <v>111</v>
      </c>
      <c r="D169" s="4">
        <v>1</v>
      </c>
    </row>
    <row r="170" spans="1:4" s="13" customFormat="1">
      <c r="A170" s="21" t="s">
        <v>112</v>
      </c>
      <c r="B170" s="11" t="s">
        <v>52</v>
      </c>
      <c r="C170" s="12"/>
      <c r="D170" s="21">
        <f>SUM(D171)</f>
        <v>0.5</v>
      </c>
    </row>
    <row r="171" spans="1:4" ht="30">
      <c r="A171" s="4"/>
      <c r="B171" s="14"/>
      <c r="C171" s="15" t="s">
        <v>113</v>
      </c>
      <c r="D171" s="4">
        <v>0.5</v>
      </c>
    </row>
    <row r="172" spans="1:4" s="13" customFormat="1">
      <c r="A172" s="21" t="s">
        <v>97</v>
      </c>
      <c r="B172" s="11" t="s">
        <v>91</v>
      </c>
      <c r="C172" s="12"/>
      <c r="D172" s="21">
        <f>D173+D177</f>
        <v>2.5</v>
      </c>
    </row>
    <row r="173" spans="1:4" s="13" customFormat="1">
      <c r="A173" s="21" t="s">
        <v>114</v>
      </c>
      <c r="B173" s="11" t="s">
        <v>24</v>
      </c>
      <c r="C173" s="12"/>
      <c r="D173" s="21">
        <f>SUM(D174:D176)</f>
        <v>2</v>
      </c>
    </row>
    <row r="174" spans="1:4" s="19" customFormat="1">
      <c r="A174" s="5"/>
      <c r="B174" s="18"/>
      <c r="C174" s="20" t="s">
        <v>115</v>
      </c>
      <c r="D174" s="5">
        <v>0.75</v>
      </c>
    </row>
    <row r="175" spans="1:4" s="19" customFormat="1">
      <c r="A175" s="5"/>
      <c r="B175" s="18"/>
      <c r="C175" s="15" t="s">
        <v>117</v>
      </c>
      <c r="D175" s="5">
        <v>0.5</v>
      </c>
    </row>
    <row r="176" spans="1:4" s="19" customFormat="1">
      <c r="A176" s="5"/>
      <c r="B176" s="18"/>
      <c r="C176" s="20" t="s">
        <v>116</v>
      </c>
      <c r="D176" s="5">
        <v>0.75</v>
      </c>
    </row>
    <row r="177" spans="1:4" s="13" customFormat="1">
      <c r="A177" s="21" t="s">
        <v>118</v>
      </c>
      <c r="B177" s="11" t="s">
        <v>52</v>
      </c>
      <c r="C177" s="12"/>
      <c r="D177" s="21">
        <f>SUM(D178:D179)</f>
        <v>0.5</v>
      </c>
    </row>
    <row r="178" spans="1:4" s="19" customFormat="1" ht="30">
      <c r="A178" s="5"/>
      <c r="B178" s="18"/>
      <c r="C178" s="20" t="s">
        <v>119</v>
      </c>
      <c r="D178" s="5">
        <v>0.25</v>
      </c>
    </row>
    <row r="179" spans="1:4" s="19" customFormat="1" ht="30">
      <c r="A179" s="5"/>
      <c r="B179" s="18"/>
      <c r="C179" s="20" t="s">
        <v>120</v>
      </c>
      <c r="D179" s="5">
        <v>0.25</v>
      </c>
    </row>
    <row r="180" spans="1:4" s="13" customFormat="1">
      <c r="A180" s="21" t="s">
        <v>98</v>
      </c>
      <c r="B180" s="11" t="s">
        <v>93</v>
      </c>
      <c r="C180" s="12"/>
      <c r="D180" s="21">
        <f>D181+D185</f>
        <v>5</v>
      </c>
    </row>
    <row r="181" spans="1:4" s="13" customFormat="1">
      <c r="A181" s="21" t="s">
        <v>121</v>
      </c>
      <c r="B181" s="11" t="s">
        <v>24</v>
      </c>
      <c r="C181" s="12"/>
      <c r="D181" s="21">
        <f>SUM(D182:D184)</f>
        <v>3</v>
      </c>
    </row>
    <row r="182" spans="1:4" s="19" customFormat="1">
      <c r="A182" s="5"/>
      <c r="B182" s="18"/>
      <c r="C182" s="20" t="s">
        <v>122</v>
      </c>
      <c r="D182" s="5">
        <v>1</v>
      </c>
    </row>
    <row r="183" spans="1:4" s="19" customFormat="1">
      <c r="A183" s="5"/>
      <c r="B183" s="18"/>
      <c r="C183" s="20" t="s">
        <v>123</v>
      </c>
      <c r="D183" s="5">
        <v>1</v>
      </c>
    </row>
    <row r="184" spans="1:4" s="19" customFormat="1">
      <c r="A184" s="5"/>
      <c r="B184" s="18"/>
      <c r="C184" s="20" t="s">
        <v>124</v>
      </c>
      <c r="D184" s="5">
        <v>1</v>
      </c>
    </row>
    <row r="185" spans="1:4" s="13" customFormat="1">
      <c r="A185" s="21" t="s">
        <v>125</v>
      </c>
      <c r="B185" s="11" t="s">
        <v>52</v>
      </c>
      <c r="C185" s="12"/>
      <c r="D185" s="21">
        <f>SUM(D186:D187)</f>
        <v>2</v>
      </c>
    </row>
    <row r="186" spans="1:4" s="19" customFormat="1" ht="30">
      <c r="A186" s="5"/>
      <c r="B186" s="18"/>
      <c r="C186" s="20" t="s">
        <v>126</v>
      </c>
      <c r="D186" s="5">
        <v>1</v>
      </c>
    </row>
    <row r="187" spans="1:4" s="19" customFormat="1" ht="30">
      <c r="A187" s="5"/>
      <c r="B187" s="18"/>
      <c r="C187" s="20" t="s">
        <v>127</v>
      </c>
      <c r="D187" s="5">
        <v>1</v>
      </c>
    </row>
    <row r="188" spans="1:4" s="13" customFormat="1">
      <c r="A188" s="16" t="s">
        <v>62</v>
      </c>
      <c r="B188" s="11"/>
      <c r="C188" s="12"/>
      <c r="D188" s="21">
        <f>D151+D166+D172+D180</f>
        <v>18</v>
      </c>
    </row>
    <row r="189" spans="1:4">
      <c r="A189" s="30" t="s">
        <v>63</v>
      </c>
      <c r="B189" s="30"/>
      <c r="C189" s="30"/>
      <c r="D189" s="30"/>
    </row>
    <row r="190" spans="1:4" s="13" customFormat="1">
      <c r="A190" s="21" t="s">
        <v>3</v>
      </c>
      <c r="B190" s="11" t="s">
        <v>24</v>
      </c>
      <c r="C190" s="12"/>
      <c r="D190" s="21">
        <f>D191</f>
        <v>3.5</v>
      </c>
    </row>
    <row r="191" spans="1:4">
      <c r="A191" s="4"/>
      <c r="B191" s="14"/>
      <c r="C191" s="15" t="s">
        <v>64</v>
      </c>
      <c r="D191" s="35">
        <f>4-0.5</f>
        <v>3.5</v>
      </c>
    </row>
    <row r="192" spans="1:4" s="13" customFormat="1">
      <c r="A192" s="16" t="s">
        <v>65</v>
      </c>
      <c r="B192" s="11"/>
      <c r="C192" s="12"/>
      <c r="D192" s="21">
        <f>D190</f>
        <v>3.5</v>
      </c>
    </row>
    <row r="193" spans="1:4" s="13" customFormat="1">
      <c r="A193" s="16" t="s">
        <v>47</v>
      </c>
      <c r="B193" s="11"/>
      <c r="C193" s="12"/>
      <c r="D193" s="21">
        <f>D129+D135+D149+D188+D192</f>
        <v>41.5</v>
      </c>
    </row>
    <row r="195" spans="1:4">
      <c r="D195" s="1" t="s">
        <v>66</v>
      </c>
    </row>
    <row r="196" spans="1:4">
      <c r="D196" s="2" t="s">
        <v>147</v>
      </c>
    </row>
    <row r="198" spans="1:4" ht="30">
      <c r="C198" s="10" t="s">
        <v>154</v>
      </c>
    </row>
    <row r="199" spans="1:4" ht="6.6" customHeight="1">
      <c r="C199" s="10"/>
    </row>
    <row r="200" spans="1:4" ht="30">
      <c r="A200" s="4" t="s">
        <v>0</v>
      </c>
      <c r="B200" s="4"/>
      <c r="C200" s="3" t="s">
        <v>1</v>
      </c>
      <c r="D200" s="3" t="s">
        <v>2</v>
      </c>
    </row>
    <row r="201" spans="1:4" s="13" customFormat="1">
      <c r="A201" s="28" t="s">
        <v>3</v>
      </c>
      <c r="B201" s="11" t="s">
        <v>24</v>
      </c>
      <c r="C201" s="12"/>
      <c r="D201" s="28">
        <f>SUM(D202:D202)</f>
        <v>1</v>
      </c>
    </row>
    <row r="202" spans="1:4">
      <c r="A202" s="4"/>
      <c r="B202" s="14"/>
      <c r="C202" s="15" t="s">
        <v>39</v>
      </c>
      <c r="D202" s="4">
        <v>1</v>
      </c>
    </row>
    <row r="203" spans="1:4" s="13" customFormat="1">
      <c r="A203" s="28" t="s">
        <v>23</v>
      </c>
      <c r="B203" s="11" t="s">
        <v>52</v>
      </c>
      <c r="C203" s="12"/>
      <c r="D203" s="28">
        <f>SUM(D204:D204)</f>
        <v>14</v>
      </c>
    </row>
    <row r="204" spans="1:4">
      <c r="A204" s="4"/>
      <c r="B204" s="14"/>
      <c r="C204" s="15" t="s">
        <v>67</v>
      </c>
      <c r="D204" s="4">
        <v>14</v>
      </c>
    </row>
    <row r="205" spans="1:4" s="13" customFormat="1">
      <c r="A205" s="16" t="s">
        <v>47</v>
      </c>
      <c r="B205" s="11"/>
      <c r="C205" s="12"/>
      <c r="D205" s="28">
        <f>D201+D203</f>
        <v>15</v>
      </c>
    </row>
    <row r="207" spans="1:4">
      <c r="D207" s="1" t="s">
        <v>68</v>
      </c>
    </row>
    <row r="208" spans="1:4">
      <c r="D208" s="2" t="s">
        <v>147</v>
      </c>
    </row>
    <row r="210" spans="1:4">
      <c r="C210" s="10" t="s">
        <v>144</v>
      </c>
    </row>
    <row r="211" spans="1:4" ht="7.9" customHeight="1">
      <c r="C211" s="10"/>
    </row>
    <row r="212" spans="1:4" ht="30">
      <c r="A212" s="4" t="s">
        <v>0</v>
      </c>
      <c r="B212" s="4"/>
      <c r="C212" s="3" t="s">
        <v>1</v>
      </c>
      <c r="D212" s="3" t="s">
        <v>2</v>
      </c>
    </row>
    <row r="213" spans="1:4" s="13" customFormat="1">
      <c r="A213" s="21" t="s">
        <v>3</v>
      </c>
      <c r="B213" s="11" t="s">
        <v>4</v>
      </c>
      <c r="C213" s="12"/>
      <c r="D213" s="21">
        <f>SUM(D214:D215)</f>
        <v>3</v>
      </c>
    </row>
    <row r="214" spans="1:4">
      <c r="A214" s="4"/>
      <c r="B214" s="14"/>
      <c r="C214" s="15" t="s">
        <v>39</v>
      </c>
      <c r="D214" s="4">
        <v>1</v>
      </c>
    </row>
    <row r="215" spans="1:4">
      <c r="A215" s="4"/>
      <c r="B215" s="14"/>
      <c r="C215" s="15" t="s">
        <v>69</v>
      </c>
      <c r="D215" s="4">
        <v>2</v>
      </c>
    </row>
    <row r="216" spans="1:4" s="13" customFormat="1">
      <c r="A216" s="16" t="s">
        <v>47</v>
      </c>
      <c r="B216" s="11"/>
      <c r="C216" s="12"/>
      <c r="D216" s="21">
        <f>D213</f>
        <v>3</v>
      </c>
    </row>
    <row r="218" spans="1:4">
      <c r="D218" s="1" t="s">
        <v>135</v>
      </c>
    </row>
    <row r="219" spans="1:4">
      <c r="D219" s="2" t="s">
        <v>147</v>
      </c>
    </row>
    <row r="221" spans="1:4" ht="30">
      <c r="C221" s="22" t="s">
        <v>155</v>
      </c>
    </row>
    <row r="222" spans="1:4" ht="7.9" customHeight="1"/>
    <row r="223" spans="1:4" ht="30">
      <c r="A223" s="4" t="s">
        <v>0</v>
      </c>
      <c r="B223" s="4"/>
      <c r="C223" s="3" t="s">
        <v>1</v>
      </c>
      <c r="D223" s="3" t="s">
        <v>2</v>
      </c>
    </row>
    <row r="224" spans="1:4" s="13" customFormat="1">
      <c r="A224" s="21" t="s">
        <v>3</v>
      </c>
      <c r="B224" s="11" t="s">
        <v>4</v>
      </c>
      <c r="C224" s="12"/>
      <c r="D224" s="21">
        <f>SUM(D225:D226)</f>
        <v>2</v>
      </c>
    </row>
    <row r="225" spans="1:4">
      <c r="A225" s="4"/>
      <c r="B225" s="14"/>
      <c r="C225" s="15" t="s">
        <v>39</v>
      </c>
      <c r="D225" s="4">
        <v>1</v>
      </c>
    </row>
    <row r="226" spans="1:4">
      <c r="A226" s="4"/>
      <c r="B226" s="14"/>
      <c r="C226" s="15" t="s">
        <v>21</v>
      </c>
      <c r="D226" s="4">
        <v>1</v>
      </c>
    </row>
    <row r="227" spans="1:4">
      <c r="A227" s="21" t="s">
        <v>23</v>
      </c>
      <c r="B227" s="23" t="s">
        <v>24</v>
      </c>
      <c r="C227" s="24"/>
      <c r="D227" s="21">
        <f>SUM(D228:D229)</f>
        <v>2</v>
      </c>
    </row>
    <row r="228" spans="1:4">
      <c r="A228" s="21"/>
      <c r="B228" s="25"/>
      <c r="C228" s="15" t="s">
        <v>53</v>
      </c>
      <c r="D228" s="21">
        <v>1</v>
      </c>
    </row>
    <row r="229" spans="1:4">
      <c r="A229" s="4"/>
      <c r="B229" s="14"/>
      <c r="C229" s="15" t="s">
        <v>130</v>
      </c>
      <c r="D229" s="4">
        <v>1</v>
      </c>
    </row>
    <row r="230" spans="1:4">
      <c r="A230" s="31" t="s">
        <v>142</v>
      </c>
      <c r="B230" s="32"/>
      <c r="C230" s="32"/>
      <c r="D230" s="33"/>
    </row>
    <row r="231" spans="1:4" s="13" customFormat="1">
      <c r="A231" s="21" t="s">
        <v>3</v>
      </c>
      <c r="B231" s="11" t="s">
        <v>4</v>
      </c>
      <c r="C231" s="12"/>
      <c r="D231" s="21">
        <f>SUM(D232:D232)</f>
        <v>1</v>
      </c>
    </row>
    <row r="232" spans="1:4">
      <c r="A232" s="4"/>
      <c r="B232" s="14"/>
      <c r="C232" s="15" t="s">
        <v>42</v>
      </c>
      <c r="D232" s="4">
        <v>1</v>
      </c>
    </row>
    <row r="233" spans="1:4" s="13" customFormat="1">
      <c r="A233" s="21" t="s">
        <v>23</v>
      </c>
      <c r="B233" s="11" t="s">
        <v>52</v>
      </c>
      <c r="C233" s="12"/>
      <c r="D233" s="21">
        <f>SUM(D234:D234)</f>
        <v>14</v>
      </c>
    </row>
    <row r="234" spans="1:4">
      <c r="A234" s="4"/>
      <c r="B234" s="14"/>
      <c r="C234" s="15" t="s">
        <v>67</v>
      </c>
      <c r="D234" s="4">
        <v>14</v>
      </c>
    </row>
    <row r="235" spans="1:4">
      <c r="A235" s="16" t="s">
        <v>143</v>
      </c>
      <c r="B235" s="14"/>
      <c r="C235" s="15"/>
      <c r="D235" s="21">
        <f>D231+D233</f>
        <v>15</v>
      </c>
    </row>
    <row r="236" spans="1:4" s="13" customFormat="1">
      <c r="A236" s="30" t="s">
        <v>141</v>
      </c>
      <c r="B236" s="30"/>
      <c r="C236" s="30"/>
      <c r="D236" s="30"/>
    </row>
    <row r="237" spans="1:4" s="13" customFormat="1">
      <c r="A237" s="27" t="s">
        <v>3</v>
      </c>
      <c r="B237" s="11" t="s">
        <v>4</v>
      </c>
      <c r="C237" s="12"/>
      <c r="D237" s="27">
        <f>SUM(D238:D238)</f>
        <v>1</v>
      </c>
    </row>
    <row r="238" spans="1:4">
      <c r="A238" s="4"/>
      <c r="B238" s="14"/>
      <c r="C238" s="15" t="s">
        <v>35</v>
      </c>
      <c r="D238" s="4">
        <v>1</v>
      </c>
    </row>
    <row r="239" spans="1:4" s="13" customFormat="1">
      <c r="A239" s="27" t="s">
        <v>23</v>
      </c>
      <c r="B239" s="11" t="s">
        <v>24</v>
      </c>
      <c r="C239" s="12"/>
      <c r="D239" s="27">
        <f>SUM(D240:D240)</f>
        <v>1</v>
      </c>
    </row>
    <row r="240" spans="1:4">
      <c r="A240" s="4"/>
      <c r="B240" s="14"/>
      <c r="C240" s="15" t="s">
        <v>36</v>
      </c>
      <c r="D240" s="4">
        <v>1</v>
      </c>
    </row>
    <row r="241" spans="1:4" s="13" customFormat="1">
      <c r="A241" s="16" t="s">
        <v>145</v>
      </c>
      <c r="B241" s="11"/>
      <c r="C241" s="12"/>
      <c r="D241" s="27">
        <f>D237+D239</f>
        <v>2</v>
      </c>
    </row>
    <row r="242" spans="1:4" s="13" customFormat="1">
      <c r="A242" s="16" t="s">
        <v>47</v>
      </c>
      <c r="B242" s="11"/>
      <c r="C242" s="12"/>
      <c r="D242" s="21">
        <f>D224+D227+D235+D241</f>
        <v>21</v>
      </c>
    </row>
    <row r="244" spans="1:4">
      <c r="D244" s="1" t="s">
        <v>157</v>
      </c>
    </row>
    <row r="245" spans="1:4">
      <c r="D245" s="2" t="s">
        <v>147</v>
      </c>
    </row>
    <row r="247" spans="1:4" ht="45">
      <c r="C247" s="22" t="s">
        <v>156</v>
      </c>
    </row>
    <row r="248" spans="1:4" ht="6" customHeight="1"/>
    <row r="249" spans="1:4" ht="30">
      <c r="A249" s="4" t="s">
        <v>0</v>
      </c>
      <c r="B249" s="4"/>
      <c r="C249" s="3" t="s">
        <v>1</v>
      </c>
      <c r="D249" s="3" t="s">
        <v>2</v>
      </c>
    </row>
    <row r="250" spans="1:4" s="13" customFormat="1">
      <c r="A250" s="21" t="s">
        <v>3</v>
      </c>
      <c r="B250" s="11" t="s">
        <v>4</v>
      </c>
      <c r="C250" s="12"/>
      <c r="D250" s="21">
        <f>SUM(D251:D252)</f>
        <v>2</v>
      </c>
    </row>
    <row r="251" spans="1:4">
      <c r="A251" s="4"/>
      <c r="B251" s="14"/>
      <c r="C251" s="15" t="s">
        <v>39</v>
      </c>
      <c r="D251" s="4">
        <v>1</v>
      </c>
    </row>
    <row r="252" spans="1:4">
      <c r="A252" s="4"/>
      <c r="B252" s="14"/>
      <c r="C252" s="36" t="s">
        <v>158</v>
      </c>
      <c r="D252" s="4">
        <v>1</v>
      </c>
    </row>
    <row r="253" spans="1:4">
      <c r="A253" s="21" t="s">
        <v>23</v>
      </c>
      <c r="B253" s="23" t="s">
        <v>24</v>
      </c>
      <c r="C253" s="24"/>
      <c r="D253" s="21">
        <f>SUM(D254:D255)</f>
        <v>2</v>
      </c>
    </row>
    <row r="254" spans="1:4">
      <c r="A254" s="21"/>
      <c r="B254" s="25"/>
      <c r="C254" s="15" t="s">
        <v>59</v>
      </c>
      <c r="D254" s="5">
        <v>1</v>
      </c>
    </row>
    <row r="255" spans="1:4">
      <c r="A255" s="29"/>
      <c r="B255" s="25"/>
      <c r="C255" s="15" t="s">
        <v>51</v>
      </c>
      <c r="D255" s="5">
        <v>1</v>
      </c>
    </row>
    <row r="256" spans="1:4" s="13" customFormat="1">
      <c r="A256" s="26" t="s">
        <v>97</v>
      </c>
      <c r="B256" s="11" t="s">
        <v>52</v>
      </c>
      <c r="C256" s="12"/>
      <c r="D256" s="26">
        <f>SUM(D257:D259)</f>
        <v>7</v>
      </c>
    </row>
    <row r="257" spans="1:4">
      <c r="A257" s="4"/>
      <c r="B257" s="11"/>
      <c r="C257" s="15" t="s">
        <v>129</v>
      </c>
      <c r="D257" s="5">
        <f>1+0.5+0.5</f>
        <v>2</v>
      </c>
    </row>
    <row r="258" spans="1:4">
      <c r="A258" s="4"/>
      <c r="B258" s="14"/>
      <c r="C258" s="15" t="s">
        <v>146</v>
      </c>
      <c r="D258" s="4">
        <v>1</v>
      </c>
    </row>
    <row r="259" spans="1:4">
      <c r="A259" s="4"/>
      <c r="B259" s="14"/>
      <c r="C259" s="15" t="s">
        <v>153</v>
      </c>
      <c r="D259" s="4">
        <v>4</v>
      </c>
    </row>
    <row r="260" spans="1:4">
      <c r="A260" s="16" t="s">
        <v>50</v>
      </c>
      <c r="B260" s="16"/>
      <c r="C260" s="15"/>
      <c r="D260" s="26">
        <f>D250+D253+D256</f>
        <v>11</v>
      </c>
    </row>
    <row r="261" spans="1:4">
      <c r="A261" s="31" t="s">
        <v>136</v>
      </c>
      <c r="B261" s="32"/>
      <c r="C261" s="32"/>
      <c r="D261" s="33"/>
    </row>
    <row r="262" spans="1:4">
      <c r="A262" s="21" t="s">
        <v>3</v>
      </c>
      <c r="B262" s="11" t="s">
        <v>4</v>
      </c>
      <c r="C262" s="12"/>
      <c r="D262" s="21">
        <f>SUM(D263:D271)</f>
        <v>6</v>
      </c>
    </row>
    <row r="263" spans="1:4">
      <c r="A263" s="4"/>
      <c r="B263" s="14"/>
      <c r="C263" s="15" t="s">
        <v>42</v>
      </c>
      <c r="D263" s="4">
        <v>1</v>
      </c>
    </row>
    <row r="264" spans="1:4">
      <c r="A264" s="4"/>
      <c r="B264" s="14"/>
      <c r="C264" s="15" t="s">
        <v>40</v>
      </c>
      <c r="D264" s="4">
        <v>1</v>
      </c>
    </row>
    <row r="265" spans="1:4">
      <c r="A265" s="4"/>
      <c r="B265" s="14"/>
      <c r="C265" s="15" t="s">
        <v>41</v>
      </c>
      <c r="D265" s="4">
        <v>1</v>
      </c>
    </row>
    <row r="266" spans="1:4" s="13" customFormat="1">
      <c r="A266" s="31" t="s">
        <v>71</v>
      </c>
      <c r="B266" s="32"/>
      <c r="C266" s="32"/>
      <c r="D266" s="33"/>
    </row>
    <row r="267" spans="1:4" s="19" customFormat="1">
      <c r="A267" s="17"/>
      <c r="B267" s="18"/>
      <c r="C267" s="20" t="s">
        <v>72</v>
      </c>
      <c r="D267" s="34">
        <v>1</v>
      </c>
    </row>
    <row r="268" spans="1:4" s="13" customFormat="1">
      <c r="A268" s="31" t="s">
        <v>74</v>
      </c>
      <c r="B268" s="32"/>
      <c r="C268" s="32"/>
      <c r="D268" s="33"/>
    </row>
    <row r="269" spans="1:4" s="19" customFormat="1">
      <c r="A269" s="17"/>
      <c r="B269" s="18"/>
      <c r="C269" s="15" t="s">
        <v>41</v>
      </c>
      <c r="D269" s="5">
        <v>1</v>
      </c>
    </row>
    <row r="270" spans="1:4">
      <c r="A270" s="31" t="s">
        <v>76</v>
      </c>
      <c r="B270" s="32"/>
      <c r="C270" s="32"/>
      <c r="D270" s="33"/>
    </row>
    <row r="271" spans="1:4" s="19" customFormat="1">
      <c r="A271" s="17"/>
      <c r="B271" s="18"/>
      <c r="C271" s="15" t="s">
        <v>41</v>
      </c>
      <c r="D271" s="5">
        <v>1</v>
      </c>
    </row>
    <row r="272" spans="1:4">
      <c r="A272" s="16" t="s">
        <v>137</v>
      </c>
      <c r="B272" s="14"/>
      <c r="C272" s="15"/>
      <c r="D272" s="21">
        <f>D262</f>
        <v>6</v>
      </c>
    </row>
    <row r="273" spans="1:4" s="13" customFormat="1">
      <c r="A273" s="30" t="s">
        <v>141</v>
      </c>
      <c r="B273" s="30"/>
      <c r="C273" s="30"/>
      <c r="D273" s="30"/>
    </row>
    <row r="274" spans="1:4" s="13" customFormat="1">
      <c r="A274" s="21" t="s">
        <v>3</v>
      </c>
      <c r="B274" s="11" t="s">
        <v>4</v>
      </c>
      <c r="C274" s="12"/>
      <c r="D274" s="21">
        <f>SUM(D275:D275)</f>
        <v>1</v>
      </c>
    </row>
    <row r="275" spans="1:4">
      <c r="A275" s="4"/>
      <c r="B275" s="14"/>
      <c r="C275" s="15" t="s">
        <v>35</v>
      </c>
      <c r="D275" s="4">
        <v>1</v>
      </c>
    </row>
    <row r="276" spans="1:4" s="13" customFormat="1">
      <c r="A276" s="21" t="s">
        <v>23</v>
      </c>
      <c r="B276" s="11" t="s">
        <v>24</v>
      </c>
      <c r="C276" s="12"/>
      <c r="D276" s="21">
        <f>SUM(D277:D277)</f>
        <v>1</v>
      </c>
    </row>
    <row r="277" spans="1:4">
      <c r="A277" s="4"/>
      <c r="B277" s="14"/>
      <c r="C277" s="15" t="s">
        <v>36</v>
      </c>
      <c r="D277" s="4">
        <v>1</v>
      </c>
    </row>
    <row r="278" spans="1:4" s="13" customFormat="1">
      <c r="A278" s="16" t="s">
        <v>145</v>
      </c>
      <c r="B278" s="11"/>
      <c r="C278" s="12"/>
      <c r="D278" s="21">
        <f>D274+D276</f>
        <v>2</v>
      </c>
    </row>
    <row r="279" spans="1:4" s="13" customFormat="1">
      <c r="A279" s="16" t="s">
        <v>47</v>
      </c>
      <c r="B279" s="11"/>
      <c r="C279" s="12"/>
      <c r="D279" s="21">
        <f>D260+D272+D278</f>
        <v>19</v>
      </c>
    </row>
  </sheetData>
  <mergeCells count="21">
    <mergeCell ref="A7:D7"/>
    <mergeCell ref="A30:D30"/>
    <mergeCell ref="A35:D35"/>
    <mergeCell ref="A44:D44"/>
    <mergeCell ref="A53:D53"/>
    <mergeCell ref="A49:D49"/>
    <mergeCell ref="A59:D59"/>
    <mergeCell ref="A63:D63"/>
    <mergeCell ref="A69:D69"/>
    <mergeCell ref="A74:D74"/>
    <mergeCell ref="A273:D273"/>
    <mergeCell ref="A261:D261"/>
    <mergeCell ref="A266:D266"/>
    <mergeCell ref="A268:D268"/>
    <mergeCell ref="A270:D270"/>
    <mergeCell ref="A236:D236"/>
    <mergeCell ref="A230:D230"/>
    <mergeCell ref="A130:D130"/>
    <mergeCell ref="A136:D136"/>
    <mergeCell ref="A150:D150"/>
    <mergeCell ref="A189:D189"/>
  </mergeCells>
  <printOptions horizontalCentered="1"/>
  <pageMargins left="0.78740157480314965" right="0.78740157480314965" top="0.39370078740157483" bottom="0.39370078740157483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Reanimator Extreme Edition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Ленчик</dc:creator>
  <cp:lastModifiedBy>Ревенко</cp:lastModifiedBy>
  <cp:lastPrinted>2021-12-09T12:33:12Z</cp:lastPrinted>
  <dcterms:created xsi:type="dcterms:W3CDTF">2020-11-29T15:12:09Z</dcterms:created>
  <dcterms:modified xsi:type="dcterms:W3CDTF">2021-12-09T12:33:47Z</dcterms:modified>
</cp:coreProperties>
</file>