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15" windowWidth="13290" windowHeight="11760"/>
  </bookViews>
  <sheets>
    <sheet name="Дод.3" sheetId="13" r:id="rId1"/>
  </sheets>
  <definedNames>
    <definedName name="_xlnm.Print_Area" localSheetId="0">Дод.3!$A$1:$P$57</definedName>
  </definedNames>
  <calcPr calcId="145621"/>
</workbook>
</file>

<file path=xl/calcChain.xml><?xml version="1.0" encoding="utf-8"?>
<calcChain xmlns="http://schemas.openxmlformats.org/spreadsheetml/2006/main">
  <c r="K27" i="13" l="1"/>
  <c r="J27" i="13"/>
  <c r="L45" i="13" l="1"/>
  <c r="J45" i="13"/>
  <c r="P46" i="13"/>
  <c r="P45" i="13" s="1"/>
  <c r="P48" i="13"/>
  <c r="P29" i="13" l="1"/>
  <c r="P28" i="13"/>
  <c r="F27" i="13"/>
  <c r="F32" i="13" l="1"/>
  <c r="F20" i="13" l="1"/>
  <c r="E23" i="13"/>
  <c r="F23" i="13"/>
  <c r="E20" i="13"/>
  <c r="E19" i="13" s="1"/>
  <c r="F19" i="13"/>
  <c r="P22" i="13"/>
  <c r="P21" i="13"/>
  <c r="E50" i="13"/>
  <c r="F50" i="13"/>
  <c r="F15" i="13" l="1"/>
  <c r="E15" i="13"/>
  <c r="P23" i="13"/>
  <c r="P34" i="13" l="1"/>
  <c r="E33" i="13"/>
  <c r="E32" i="13" s="1"/>
  <c r="P33" i="13" l="1"/>
  <c r="P32" i="13" s="1"/>
  <c r="P50" i="13"/>
  <c r="P17" i="13" l="1"/>
  <c r="P19" i="13"/>
  <c r="P20" i="13"/>
  <c r="N54" i="13" l="1"/>
  <c r="M54" i="13"/>
  <c r="I54" i="13"/>
  <c r="E27" i="13" l="1"/>
  <c r="P27" i="13" s="1"/>
  <c r="G50" i="13"/>
  <c r="H50" i="13"/>
  <c r="I50" i="13"/>
  <c r="J50" i="13"/>
  <c r="K50" i="13"/>
  <c r="K54" i="13" s="1"/>
  <c r="L50" i="13"/>
  <c r="M50" i="13"/>
  <c r="N50" i="13"/>
  <c r="O50" i="13"/>
  <c r="O54" i="13" s="1"/>
  <c r="P16" i="13" l="1"/>
  <c r="P15" i="13" l="1"/>
  <c r="L14" i="13" l="1"/>
  <c r="L54" i="13" s="1"/>
  <c r="H14" i="13" l="1"/>
  <c r="H54" i="13" s="1"/>
  <c r="G14" i="13"/>
  <c r="G54" i="13" s="1"/>
  <c r="F14" i="13" l="1"/>
  <c r="F54" i="13" s="1"/>
  <c r="J14" i="13" l="1"/>
  <c r="J54" i="13" s="1"/>
  <c r="E14" i="13"/>
  <c r="E54" i="13" s="1"/>
  <c r="P54" i="13" l="1"/>
  <c r="P14" i="13"/>
</calcChain>
</file>

<file path=xl/sharedStrings.xml><?xml version="1.0" encoding="utf-8"?>
<sst xmlns="http://schemas.openxmlformats.org/spreadsheetml/2006/main" count="104" uniqueCount="87">
  <si>
    <t>Загальний фонд</t>
  </si>
  <si>
    <t>Спеціальний фонд</t>
  </si>
  <si>
    <t>усього</t>
  </si>
  <si>
    <t>у тому числі бюджет розвитку</t>
  </si>
  <si>
    <t>X</t>
  </si>
  <si>
    <t>11512000000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</si>
  <si>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</si>
  <si>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</si>
  <si>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</si>
  <si>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</si>
  <si>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</si>
  <si>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</si>
  <si>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</si>
  <si>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</si>
  <si>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</si>
  <si>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</si>
  <si>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</si>
  <si>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</si>
  <si>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</si>
  <si>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Смолінська селищна рада</t>
  </si>
  <si>
    <t>УСЬОГО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</si>
  <si>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</si>
  <si>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Додаток</t>
  </si>
  <si>
    <t>Начальник фінансового відділу</t>
  </si>
  <si>
    <t>А.ДЕМЧЕНКО</t>
  </si>
  <si>
    <t>0600000</t>
  </si>
  <si>
    <t>Відділ освіти Смолінської селищної ради</t>
  </si>
  <si>
    <t>3700000</t>
  </si>
  <si>
    <t>Фінансовий відділ Смолінської селищної ради</t>
  </si>
  <si>
    <t>0180</t>
  </si>
  <si>
    <t>01100000</t>
  </si>
  <si>
    <t>0119800</t>
  </si>
  <si>
    <t>Субвеція з місцевого бюджету державному бюджету на виконання програм соціально - економічного розвитку регіонів , в.т.ч :</t>
  </si>
  <si>
    <t>0800000</t>
  </si>
  <si>
    <t>Відділ соціального захисту , соціального забезпечення та охорони здоровя</t>
  </si>
  <si>
    <t>0813230</t>
  </si>
  <si>
    <t>3718710</t>
  </si>
  <si>
    <t>0133</t>
  </si>
  <si>
    <t>Резервний фонд місцевого бюджету</t>
  </si>
  <si>
    <t>0118240</t>
  </si>
  <si>
    <t>0380</t>
  </si>
  <si>
    <t>Відділ будівництва, земельних ресурсів, архітертури та житлово - комунального господарства</t>
  </si>
  <si>
    <t>0540</t>
  </si>
  <si>
    <t>Природоохоронні заходи за рахунок цільових фондів</t>
  </si>
  <si>
    <t>0812020</t>
  </si>
  <si>
    <t>0732</t>
  </si>
  <si>
    <t>Спеціалізована стаціонарна медична допомога населенню в т. ч.:</t>
  </si>
  <si>
    <t xml:space="preserve">за рахунок вільного залишку коштів  , що склався на 01.01.2022 р. </t>
  </si>
  <si>
    <t>субвенція  бюджету Новоукраїнської міської  територіальноїгромади  ( заходи та роботи з територіальної оборони)</t>
  </si>
  <si>
    <t>Субвенція з місцевого бюджету за рахунок залишку коштів освітньої субвенції, що утворився на початок бюдженого періоду  в т. ч.:</t>
  </si>
  <si>
    <t xml:space="preserve">Порівняльна таблиця </t>
  </si>
  <si>
    <t>"Про внесення змін до рішення Смолінської селищної ради від 10.12.2021 р. №243</t>
  </si>
  <si>
    <t xml:space="preserve"> "Про бюджет Смолінської селищної територіальної громади на 2022 рік""</t>
  </si>
  <si>
    <t xml:space="preserve"> "Комплексна програма профілактики злочинності і правопорушень на 2021 - 2025 роки" </t>
  </si>
  <si>
    <t>Заходи із запобігання та ліквідації надзвичайних ситуацій та наслідків стихійного лиха в т. ч. :</t>
  </si>
  <si>
    <t>0118110</t>
  </si>
  <si>
    <t>0320</t>
  </si>
  <si>
    <t>« Підготовка та забезпечення завдань територіальної оборони та добровольчих формувань Смолінської селищної  територіальної громади» на 2022-2023 роки</t>
  </si>
  <si>
    <t>"програма цивільного захисту населення і території Смолінської селищної територіальної громади на 2021 - 2025 роки"( створення матеріального резерву громади)</t>
  </si>
  <si>
    <t>0921</t>
  </si>
  <si>
    <t>Надання загальної середньої освіти закладами загальної середньої освіти</t>
  </si>
  <si>
    <t>0812111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</si>
  <si>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</si>
  <si>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</si>
  <si>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Заходи та робота з територіальної оборони</t>
  </si>
  <si>
    <t>Видатки , повязані з наданням підтримки внутрішньо переміщеним та / або евакуйованим особам у звязку із введенням воєнного стану</t>
  </si>
  <si>
    <t>в т. ч за рахунок зал ишку освітньої субвенції</t>
  </si>
  <si>
    <t>0813242</t>
  </si>
  <si>
    <t>1090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</si>
  <si>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</si>
  <si>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</si>
  <si>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</si>
  <si>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заходи у сфері соціального захисту і соціального забезпечення</t>
  </si>
  <si>
    <t>у тому числі за рахунок додаткової дотації з державного бюджету місцеваим бюджетам для надання компенсації закладам комунальної форми власності , закладам освіти державної форми власності , що передані на фінансування з місцевих бюджетів  закладам спільної власності територіальних громад області , що перебувають в управлінні обласних рад</t>
  </si>
  <si>
    <t>у т.ч . за рахунок додаткової дотації з державного бюджету місцеваим бюджетам для надання компенсації закладам комунальної форми власності , закладам освіти державної форми власності , що передані на фінансування з місцевих бюджетів  закладам спільної власності територіальних громад області , що перебувають в управлінні обласних рад</t>
  </si>
  <si>
    <t>у т. ч за рахунок зал ишку освітньої субвенції</t>
  </si>
  <si>
    <t>у т. ч перерзподіл призначень</t>
  </si>
  <si>
    <t>157130</t>
  </si>
  <si>
    <t>0421</t>
  </si>
  <si>
    <t>Здійснення заходів із землеустрою</t>
  </si>
  <si>
    <t>у .т.ч. за рахунок  залишку коштів на 01.01 2021 р. спеціального фонду(земельний фонд)</t>
  </si>
  <si>
    <t>0611061</t>
  </si>
  <si>
    <t>0611010</t>
  </si>
  <si>
    <t>0910</t>
  </si>
  <si>
    <t>Надання дошкільної освіти</t>
  </si>
  <si>
    <t>у .т.ч. за рахунок  залишку коштів на 01.01 2021 р. спеціального фонду( природоохорон. фонд)</t>
  </si>
  <si>
    <t xml:space="preserve">до рішення виконкому  Смолінської селищної територіальної громади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</si>
</sst>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₴_-;\-* #,##0.00_₴_-;_-* &quot;-&quot;??_₴_-;_-@_-"/>
  </numFmts>
  <fonts count="2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1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22" fillId="0" borderId="0"/>
  </cellStyleXfs>
  <cellXfs count="85">
    <xf numFmtId="0" fontId="0" fillId="0" borderId="0" xfId="0"/>
    <xf numFmtId="0" fontId="12" fillId="0" borderId="0" xfId="0" applyFont="1" applyAlignment="1">
      <alignment horizontal="left"/>
    </xf>
    <xf numFmtId="0" fontId="8" fillId="0" borderId="0" xfId="108"/>
    <xf numFmtId="0" fontId="11" fillId="0" borderId="1" xfId="108" quotePrefix="1" applyFont="1" applyBorder="1" applyAlignment="1">
      <alignment horizontal="center"/>
    </xf>
    <xf numFmtId="0" fontId="8" fillId="0" borderId="0" xfId="108" applyAlignment="1">
      <alignment horizontal="center"/>
    </xf>
    <xf numFmtId="0" fontId="13" fillId="0" borderId="0" xfId="108" applyFont="1"/>
    <xf numFmtId="0" fontId="8" fillId="0" borderId="0" xfId="108" applyAlignment="1">
      <alignment horizontal="right"/>
    </xf>
    <xf numFmtId="0" fontId="8" fillId="0" borderId="2" xfId="108" applyBorder="1" applyAlignment="1">
      <alignment horizontal="center" vertical="center" wrapText="1"/>
    </xf>
    <xf numFmtId="0" fontId="8" fillId="2" borderId="2" xfId="108" applyFill="1" applyBorder="1" applyAlignment="1">
      <alignment horizontal="center" vertical="center" wrapText="1"/>
    </xf>
    <xf numFmtId="0" fontId="12" fillId="0" borderId="0" xfId="108" applyFont="1" applyAlignment="1">
      <alignment horizontal="left"/>
    </xf>
    <xf numFmtId="0" fontId="12" fillId="0" borderId="2" xfId="108" quotePrefix="1" applyFont="1" applyBorder="1" applyAlignment="1">
      <alignment horizontal="center" vertical="center" wrapText="1"/>
    </xf>
    <xf numFmtId="0" fontId="12" fillId="0" borderId="2" xfId="108" applyFont="1" applyBorder="1" applyAlignment="1">
      <alignment horizontal="center" vertical="center" wrapText="1"/>
    </xf>
    <xf numFmtId="4" fontId="12" fillId="0" borderId="2" xfId="108" applyNumberFormat="1" applyFont="1" applyBorder="1" applyAlignment="1">
      <alignment horizontal="center" vertical="center" wrapText="1"/>
    </xf>
    <xf numFmtId="4" fontId="12" fillId="0" borderId="2" xfId="108" quotePrefix="1" applyNumberFormat="1" applyFont="1" applyBorder="1" applyAlignment="1">
      <alignment vertical="center" wrapText="1"/>
    </xf>
    <xf numFmtId="4" fontId="12" fillId="2" borderId="2" xfId="108" applyNumberFormat="1" applyFont="1" applyFill="1" applyBorder="1" applyAlignment="1">
      <alignment vertical="center" wrapText="1"/>
    </xf>
    <xf numFmtId="4" fontId="12" fillId="0" borderId="2" xfId="108" applyNumberFormat="1" applyFont="1" applyBorder="1" applyAlignment="1">
      <alignment vertical="center" wrapText="1"/>
    </xf>
    <xf numFmtId="4" fontId="8" fillId="2" borderId="2" xfId="108" applyNumberFormat="1" applyFill="1" applyBorder="1" applyAlignment="1">
      <alignment vertical="center" wrapText="1"/>
    </xf>
    <xf numFmtId="4" fontId="8" fillId="0" borderId="2" xfId="108" applyNumberFormat="1" applyBorder="1" applyAlignment="1">
      <alignment vertical="center" wrapText="1"/>
    </xf>
    <xf numFmtId="0" fontId="12" fillId="2" borderId="2" xfId="108" applyFont="1" applyFill="1" applyBorder="1" applyAlignment="1">
      <alignment horizontal="center" vertical="center" wrapText="1"/>
    </xf>
    <xf numFmtId="0" fontId="12" fillId="2" borderId="2" xfId="108" quotePrefix="1" applyFont="1" applyFill="1" applyBorder="1" applyAlignment="1">
      <alignment horizontal="center" vertical="center" wrapText="1"/>
    </xf>
    <xf numFmtId="4" fontId="12" fillId="2" borderId="2" xfId="108" applyNumberFormat="1" applyFont="1" applyFill="1" applyBorder="1" applyAlignment="1">
      <alignment horizontal="center" vertical="center" wrapText="1"/>
    </xf>
    <xf numFmtId="4" fontId="12" fillId="2" borderId="2" xfId="108" quotePrefix="1" applyNumberFormat="1" applyFont="1" applyFill="1" applyBorder="1" applyAlignment="1">
      <alignment vertical="center" wrapText="1"/>
    </xf>
    <xf numFmtId="4" fontId="20" fillId="2" borderId="2" xfId="108" applyNumberFormat="1" applyFont="1" applyFill="1" applyBorder="1" applyAlignment="1">
      <alignment vertical="center" wrapText="1"/>
    </xf>
    <xf numFmtId="4" fontId="20" fillId="0" borderId="2" xfId="108" applyNumberFormat="1" applyFont="1" applyBorder="1" applyAlignment="1">
      <alignment vertical="center" wrapText="1"/>
    </xf>
    <xf numFmtId="0" fontId="20" fillId="0" borderId="2" xfId="108" quotePrefix="1" applyFont="1" applyBorder="1" applyAlignment="1">
      <alignment horizontal="center" vertical="center" wrapText="1"/>
    </xf>
    <xf numFmtId="4" fontId="20" fillId="0" borderId="2" xfId="108" quotePrefix="1" applyNumberFormat="1" applyFont="1" applyBorder="1" applyAlignment="1">
      <alignment horizontal="center" vertical="center" wrapText="1"/>
    </xf>
    <xf numFmtId="2" fontId="8" fillId="0" borderId="0" xfId="108" applyNumberFormat="1"/>
    <xf numFmtId="0" fontId="8" fillId="0" borderId="0" xfId="108" applyFill="1"/>
    <xf numFmtId="3" fontId="8" fillId="0" borderId="0" xfId="108" applyNumberFormat="1" applyFill="1"/>
    <xf numFmtId="4" fontId="8" fillId="0" borderId="0" xfId="108" applyNumberFormat="1" applyFill="1"/>
    <xf numFmtId="4" fontId="12" fillId="0" borderId="0" xfId="108" applyNumberFormat="1" applyFont="1" applyFill="1" applyBorder="1" applyAlignment="1">
      <alignment vertical="center" wrapText="1"/>
    </xf>
    <xf numFmtId="0" fontId="8" fillId="0" borderId="0" xfId="108" applyBorder="1"/>
    <xf numFmtId="0" fontId="12" fillId="3" borderId="2" xfId="108" quotePrefix="1" applyFont="1" applyFill="1" applyBorder="1" applyAlignment="1">
      <alignment horizontal="center" vertical="center" wrapText="1"/>
    </xf>
    <xf numFmtId="0" fontId="12" fillId="3" borderId="2" xfId="108" applyFont="1" applyFill="1" applyBorder="1" applyAlignment="1">
      <alignment horizontal="center" vertical="center" wrapText="1"/>
    </xf>
    <xf numFmtId="4" fontId="12" fillId="3" borderId="2" xfId="108" applyNumberFormat="1" applyFont="1" applyFill="1" applyBorder="1" applyAlignment="1">
      <alignment horizontal="center" vertical="center" wrapText="1"/>
    </xf>
    <xf numFmtId="4" fontId="12" fillId="3" borderId="2" xfId="108" quotePrefix="1" applyNumberFormat="1" applyFont="1" applyFill="1" applyBorder="1" applyAlignment="1">
      <alignment vertical="center" wrapText="1"/>
    </xf>
    <xf numFmtId="4" fontId="12" fillId="3" borderId="2" xfId="108" applyNumberFormat="1" applyFont="1" applyFill="1" applyBorder="1" applyAlignment="1">
      <alignment vertical="center" wrapText="1"/>
    </xf>
    <xf numFmtId="0" fontId="19" fillId="3" borderId="2" xfId="108" quotePrefix="1" applyFont="1" applyFill="1" applyBorder="1" applyAlignment="1">
      <alignment horizontal="center" vertical="center" wrapText="1"/>
    </xf>
    <xf numFmtId="4" fontId="19" fillId="3" borderId="2" xfId="108" quotePrefix="1" applyNumberFormat="1" applyFont="1" applyFill="1" applyBorder="1" applyAlignment="1">
      <alignment horizontal="center" vertical="center" wrapText="1"/>
    </xf>
    <xf numFmtId="4" fontId="19" fillId="3" borderId="2" xfId="108" quotePrefix="1" applyNumberFormat="1" applyFont="1" applyFill="1" applyBorder="1" applyAlignment="1">
      <alignment vertical="center" wrapText="1"/>
    </xf>
    <xf numFmtId="4" fontId="19" fillId="3" borderId="2" xfId="110" applyNumberFormat="1" applyFont="1" applyFill="1" applyBorder="1" applyAlignment="1">
      <alignment vertical="center" wrapText="1"/>
    </xf>
    <xf numFmtId="4" fontId="19" fillId="3" borderId="2" xfId="108" applyNumberFormat="1" applyFont="1" applyFill="1" applyBorder="1" applyAlignment="1">
      <alignment vertical="center" wrapText="1"/>
    </xf>
    <xf numFmtId="0" fontId="4" fillId="0" borderId="0" xfId="108" applyFont="1"/>
    <xf numFmtId="0" fontId="8" fillId="0" borderId="2" xfId="108" quotePrefix="1" applyBorder="1" applyAlignment="1">
      <alignment horizontal="center" vertical="center" wrapText="1"/>
    </xf>
    <xf numFmtId="4" fontId="8" fillId="0" borderId="2" xfId="108" quotePrefix="1" applyNumberFormat="1" applyBorder="1" applyAlignment="1">
      <alignment horizontal="center" vertical="center" wrapText="1"/>
    </xf>
    <xf numFmtId="4" fontId="8" fillId="0" borderId="2" xfId="108" quotePrefix="1" applyNumberFormat="1" applyBorder="1" applyAlignment="1">
      <alignment vertical="center" wrapText="1"/>
    </xf>
    <xf numFmtId="0" fontId="2" fillId="0" borderId="2" xfId="108" quotePrefix="1" applyFont="1" applyBorder="1" applyAlignment="1">
      <alignment horizontal="center" vertical="center" wrapText="1"/>
    </xf>
    <xf numFmtId="4" fontId="20" fillId="0" borderId="2" xfId="108" quotePrefix="1" applyNumberFormat="1" applyFont="1" applyBorder="1" applyAlignment="1">
      <alignment vertical="center" wrapText="1"/>
    </xf>
    <xf numFmtId="0" fontId="20" fillId="4" borderId="2" xfId="108" quotePrefix="1" applyFont="1" applyFill="1" applyBorder="1" applyAlignment="1">
      <alignment horizontal="center" vertical="center" wrapText="1"/>
    </xf>
    <xf numFmtId="0" fontId="20" fillId="3" borderId="2" xfId="108" quotePrefix="1" applyFont="1" applyFill="1" applyBorder="1" applyAlignment="1">
      <alignment horizontal="center" vertical="center" wrapText="1"/>
    </xf>
    <xf numFmtId="4" fontId="8" fillId="3" borderId="2" xfId="108" quotePrefix="1" applyNumberFormat="1" applyFill="1" applyBorder="1" applyAlignment="1">
      <alignment horizontal="center" vertical="center" wrapText="1"/>
    </xf>
    <xf numFmtId="4" fontId="20" fillId="3" borderId="2" xfId="108" applyNumberFormat="1" applyFont="1" applyFill="1" applyBorder="1" applyAlignment="1">
      <alignment vertical="center" wrapText="1"/>
    </xf>
    <xf numFmtId="4" fontId="12" fillId="0" borderId="2" xfId="108" applyNumberFormat="1" applyFont="1" applyFill="1" applyBorder="1" applyAlignment="1">
      <alignment vertical="center" wrapText="1"/>
    </xf>
    <xf numFmtId="4" fontId="20" fillId="0" borderId="2" xfId="108" applyNumberFormat="1" applyFont="1" applyFill="1" applyBorder="1" applyAlignment="1">
      <alignment vertical="center" wrapText="1"/>
    </xf>
    <xf numFmtId="4" fontId="20" fillId="3" borderId="2" xfId="108" quotePrefix="1" applyNumberFormat="1" applyFont="1" applyFill="1" applyBorder="1" applyAlignment="1">
      <alignment horizontal="center" vertical="center" wrapText="1"/>
    </xf>
    <xf numFmtId="0" fontId="11" fillId="0" borderId="2" xfId="108" applyFont="1" applyFill="1" applyBorder="1" applyAlignment="1">
      <alignment horizontal="center" vertical="center" wrapText="1"/>
    </xf>
    <xf numFmtId="4" fontId="1" fillId="0" borderId="2" xfId="108" quotePrefix="1" applyNumberFormat="1" applyFont="1" applyBorder="1" applyAlignment="1">
      <alignment vertical="center" wrapText="1"/>
    </xf>
    <xf numFmtId="0" fontId="12" fillId="0" borderId="0" xfId="108" applyFont="1" applyAlignment="1">
      <alignment horizontal="center"/>
    </xf>
    <xf numFmtId="0" fontId="8" fillId="0" borderId="0" xfId="108" applyAlignment="1">
      <alignment horizontal="center"/>
    </xf>
    <xf numFmtId="0" fontId="1" fillId="0" borderId="2" xfId="108" quotePrefix="1" applyFont="1" applyBorder="1" applyAlignment="1">
      <alignment horizontal="center" vertical="center" wrapText="1"/>
    </xf>
    <xf numFmtId="0" fontId="19" fillId="0" borderId="2" xfId="115" quotePrefix="1" applyFont="1" applyFill="1" applyBorder="1" applyAlignment="1">
      <alignment horizontal="center" vertical="center" wrapText="1"/>
    </xf>
    <xf numFmtId="0" fontId="1" fillId="0" borderId="2" xfId="115" quotePrefix="1" applyNumberFormat="1" applyBorder="1" applyAlignment="1">
      <alignment horizontal="center" vertical="center" wrapText="1"/>
    </xf>
    <xf numFmtId="4" fontId="21" fillId="0" borderId="2" xfId="115" quotePrefix="1" applyNumberFormat="1" applyFont="1" applyFill="1" applyBorder="1" applyAlignment="1">
      <alignment vertical="center" wrapText="1"/>
    </xf>
    <xf numFmtId="0" fontId="20" fillId="0" borderId="2" xfId="115" quotePrefix="1" applyFont="1" applyBorder="1" applyAlignment="1">
      <alignment horizontal="center" vertical="center" wrapText="1"/>
    </xf>
    <xf numFmtId="4" fontId="20" fillId="0" borderId="2" xfId="115" quotePrefix="1" applyNumberFormat="1" applyFont="1" applyBorder="1" applyAlignment="1">
      <alignment horizontal="center" vertical="center" wrapText="1"/>
    </xf>
    <xf numFmtId="4" fontId="20" fillId="0" borderId="2" xfId="115" quotePrefix="1" applyNumberFormat="1" applyFont="1" applyBorder="1" applyAlignment="1">
      <alignment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0" borderId="2" xfId="0" quotePrefix="1" applyNumberFormat="1" applyBorder="1" applyAlignment="1">
      <alignment vertical="center" wrapText="1"/>
    </xf>
    <xf numFmtId="0" fontId="1" fillId="0" borderId="2" xfId="115" quotePrefix="1" applyBorder="1" applyAlignment="1">
      <alignment horizontal="center" vertical="center" wrapText="1"/>
    </xf>
    <xf numFmtId="4" fontId="1" fillId="0" borderId="2" xfId="115" quotePrefix="1" applyNumberForma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1" fillId="0" borderId="2" xfId="115" quotePrefix="1" applyNumberFormat="1" applyBorder="1" applyAlignment="1">
      <alignment vertical="center" wrapText="1"/>
    </xf>
    <xf numFmtId="0" fontId="12" fillId="0" borderId="0" xfId="110" applyFont="1" applyAlignment="1">
      <alignment horizontal="left" wrapText="1"/>
    </xf>
    <xf numFmtId="0" fontId="12" fillId="0" borderId="0" xfId="108" applyFont="1" applyAlignment="1">
      <alignment horizontal="center"/>
    </xf>
    <xf numFmtId="0" fontId="8" fillId="0" borderId="0" xfId="108" applyAlignment="1">
      <alignment horizontal="center"/>
    </xf>
    <xf numFmtId="0" fontId="1" fillId="0" borderId="0" xfId="108" applyFont="1" applyAlignment="1">
      <alignment horizontal="left"/>
    </xf>
    <xf numFmtId="0" fontId="7" fillId="0" borderId="0" xfId="108" applyFont="1" applyAlignment="1">
      <alignment horizontal="left"/>
    </xf>
    <xf numFmtId="0" fontId="13" fillId="0" borderId="2" xfId="108" applyFont="1" applyBorder="1" applyAlignment="1">
      <alignment horizontal="center" vertical="center" wrapText="1"/>
    </xf>
    <xf numFmtId="0" fontId="8" fillId="0" borderId="2" xfId="108" applyBorder="1" applyAlignment="1">
      <alignment horizontal="center" vertical="center" wrapText="1"/>
    </xf>
    <xf numFmtId="0" fontId="8" fillId="2" borderId="2" xfId="108" applyFill="1" applyBorder="1" applyAlignment="1">
      <alignment horizontal="center" vertical="center" wrapText="1"/>
    </xf>
  </cellXfs>
  <cellStyles count="117">
    <cellStyle name="Normal_meresha_07" xfId="3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 2" xfId="15"/>
    <cellStyle name="Звичайний 2 2 2" xfId="16"/>
    <cellStyle name="Звичайний 2 3" xfId="17"/>
    <cellStyle name="Звичайний 2 3 2" xfId="18"/>
    <cellStyle name="Звичайний 2 3 2 2" xfId="19"/>
    <cellStyle name="Звичайний 2 3 2 2 2" xfId="20"/>
    <cellStyle name="Звичайний 2 3 2 3" xfId="21"/>
    <cellStyle name="Звичайний 2 3 2 3 2" xfId="22"/>
    <cellStyle name="Звичайний 2 3 2 4" xfId="23"/>
    <cellStyle name="Звичайний 2 3 3" xfId="24"/>
    <cellStyle name="Звичайний 2 3 3 2" xfId="25"/>
    <cellStyle name="Звичайний 2 3 4" xfId="26"/>
    <cellStyle name="Звичайний 2 3 4 2" xfId="27"/>
    <cellStyle name="Звичайний 2 3 5" xfId="28"/>
    <cellStyle name="Звичайний 2 3 5 2" xfId="29"/>
    <cellStyle name="Звичайний 2 3 6" xfId="30"/>
    <cellStyle name="Звичайний 2 4" xfId="31"/>
    <cellStyle name="Звичайний 2 4 2" xfId="32"/>
    <cellStyle name="Звичайний 2 4 2 2" xfId="33"/>
    <cellStyle name="Звичайний 2 4 3" xfId="34"/>
    <cellStyle name="Звичайний 2 4 3 2" xfId="35"/>
    <cellStyle name="Звичайний 2 4 4" xfId="36"/>
    <cellStyle name="Звичайний 2 5" xfId="37"/>
    <cellStyle name="Звичайний 2 5 2" xfId="38"/>
    <cellStyle name="Звичайний 2 6" xfId="39"/>
    <cellStyle name="Звичайний 2 6 2" xfId="40"/>
    <cellStyle name="Звичайний 2 7" xfId="41"/>
    <cellStyle name="Звичайний 2 7 2" xfId="42"/>
    <cellStyle name="Звичайний 2 8" xfId="43"/>
    <cellStyle name="Звичайний 2_2017 роз Формула" xfId="44"/>
    <cellStyle name="Звичайний 20" xfId="45"/>
    <cellStyle name="Звичайний 21" xfId="46"/>
    <cellStyle name="Звичайний 22" xfId="47"/>
    <cellStyle name="Звичайний 22 2" xfId="48"/>
    <cellStyle name="Звичайний 22 2 2" xfId="49"/>
    <cellStyle name="Звичайний 22 2 2 2" xfId="50"/>
    <cellStyle name="Звичайний 22 2 2 2 2" xfId="51"/>
    <cellStyle name="Звичайний 22 2 2 3" xfId="52"/>
    <cellStyle name="Звичайний 22 2 2 3 2" xfId="53"/>
    <cellStyle name="Звичайний 22 2 2 4" xfId="54"/>
    <cellStyle name="Звичайний 22 2 3" xfId="55"/>
    <cellStyle name="Звичайний 22 2 3 2" xfId="56"/>
    <cellStyle name="Звичайний 22 2 4" xfId="57"/>
    <cellStyle name="Звичайний 22 2 4 2" xfId="58"/>
    <cellStyle name="Звичайний 22 2 5" xfId="59"/>
    <cellStyle name="Звичайний 22 2 5 2" xfId="60"/>
    <cellStyle name="Звичайний 22 2 6" xfId="61"/>
    <cellStyle name="Звичайний 22 3" xfId="62"/>
    <cellStyle name="Звичайний 22 3 2" xfId="63"/>
    <cellStyle name="Звичайний 22 3 2 2" xfId="64"/>
    <cellStyle name="Звичайний 22 3 3" xfId="65"/>
    <cellStyle name="Звичайний 22 3 3 2" xfId="66"/>
    <cellStyle name="Звичайний 22 3 4" xfId="67"/>
    <cellStyle name="Звичайний 22 4" xfId="68"/>
    <cellStyle name="Звичайний 22 4 2" xfId="69"/>
    <cellStyle name="Звичайний 22 5" xfId="70"/>
    <cellStyle name="Звичайний 22 5 2" xfId="71"/>
    <cellStyle name="Звичайний 22 6" xfId="72"/>
    <cellStyle name="Звичайний 22 6 2" xfId="73"/>
    <cellStyle name="Звичайний 22 7" xfId="74"/>
    <cellStyle name="Звичайний 22_2017 роз Формула" xfId="75"/>
    <cellStyle name="Звичайний 23" xfId="76"/>
    <cellStyle name="Звичайний 24" xfId="77"/>
    <cellStyle name="Звичайний 24 2" xfId="78"/>
    <cellStyle name="Звичайний 24 2 2" xfId="79"/>
    <cellStyle name="Звичайний 24 2 2 2" xfId="80"/>
    <cellStyle name="Звичайний 24 2 3" xfId="81"/>
    <cellStyle name="Звичайний 24 2 3 2" xfId="82"/>
    <cellStyle name="Звичайний 24 2 4" xfId="83"/>
    <cellStyle name="Звичайний 24 3" xfId="84"/>
    <cellStyle name="Звичайний 24 3 2" xfId="85"/>
    <cellStyle name="Звичайний 24 4" xfId="86"/>
    <cellStyle name="Звичайний 24 4 2" xfId="87"/>
    <cellStyle name="Звичайний 24 5" xfId="88"/>
    <cellStyle name="Звичайний 24 5 2" xfId="89"/>
    <cellStyle name="Звичайний 24 6" xfId="90"/>
    <cellStyle name="Звичайний 25" xfId="91"/>
    <cellStyle name="Звичайний 3" xfId="92"/>
    <cellStyle name="Звичайний 4" xfId="93"/>
    <cellStyle name="Звичайний 4 2" xfId="94"/>
    <cellStyle name="Звичайний 5" xfId="95"/>
    <cellStyle name="Звичайний 6" xfId="96"/>
    <cellStyle name="Звичайний 7" xfId="97"/>
    <cellStyle name="Звичайний 8" xfId="98"/>
    <cellStyle name="Звичайний 9" xfId="99"/>
    <cellStyle name="Обычный" xfId="0" builtinId="0"/>
    <cellStyle name="Обычный 2" xfId="1"/>
    <cellStyle name="Обычный 2 2" xfId="116"/>
    <cellStyle name="Обычный 3" xfId="2"/>
    <cellStyle name="Обычный 3 2" xfId="109"/>
    <cellStyle name="Обычный 3 3" xfId="114"/>
    <cellStyle name="Обычный 4" xfId="100"/>
    <cellStyle name="Обычный 5" xfId="108"/>
    <cellStyle name="Обычный 5 2" xfId="110"/>
    <cellStyle name="Обычный 5 2 2" xfId="112"/>
    <cellStyle name="Обычный 5 3" xfId="111"/>
    <cellStyle name="Обычный 5 4" xfId="113"/>
    <cellStyle name="Обычный 5 5" xfId="115"/>
    <cellStyle name="Стиль 1" xfId="101"/>
    <cellStyle name="Фінансовий 2" xfId="102"/>
    <cellStyle name="Фінансовий 2 2" xfId="103"/>
    <cellStyle name="Фінансовий 3" xfId="104"/>
    <cellStyle name="Фінансовий 3 2" xfId="105"/>
    <cellStyle name="Фінансовий 3 2 2" xfId="106"/>
    <cellStyle name="Фінансовий 3 3" xfId="107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Normal="100" workbookViewId="0">
      <selection activeCell="A5" sqref="A5:P5"/>
    </sheetView>
  </sheetViews>
  <sheetFormatPr defaultRowHeight="12.75" x14ac:dyDescent="0.2"/>
  <cols>
    <col min="1" max="3" width="10.42578125" style="2" customWidth="1"/>
    <col min="4" max="4" width="44.85546875" style="2" customWidth="1"/>
    <col min="5" max="5" width="17" style="2" customWidth="1"/>
    <col min="6" max="6" width="13.85546875" style="2" customWidth="1"/>
    <col min="7" max="7" width="14.7109375" style="2" customWidth="1"/>
    <col min="8" max="8" width="14" style="2" customWidth="1"/>
    <col min="9" max="9" width="11.85546875" style="2" customWidth="1"/>
    <col min="10" max="10" width="13" style="2" customWidth="1"/>
    <col min="11" max="12" width="11.85546875" style="2" customWidth="1"/>
    <col min="13" max="13" width="10.7109375" style="2" customWidth="1"/>
    <col min="14" max="14" width="11.85546875" style="2" customWidth="1"/>
    <col min="15" max="15" width="12" style="2" customWidth="1"/>
    <col min="16" max="16" width="18.28515625" style="2" customWidth="1"/>
    <col min="17" max="17" width="13.7109375" style="2" customWidth="1"/>
    <col min="18" max="16384" width="9.140625" style="2"/>
  </cols>
  <sheetData>
    <row r="1" spans="1:20" x14ac:dyDescent="0.2">
      <c r="L1" s="42" t="s">
        <v>22</v>
      </c>
    </row>
    <row r="2" spans="1:20" x14ac:dyDescent="0.2">
      <c r="L2" s="80"/>
      <c r="M2" s="81"/>
      <c r="N2" s="81"/>
      <c r="O2" s="81"/>
      <c r="P2" s="81"/>
    </row>
    <row r="4" spans="1:20" x14ac:dyDescent="0.2">
      <c r="A4" s="78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20" x14ac:dyDescent="0.2">
      <c r="A5" s="78" t="s">
        <v>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20" x14ac:dyDescent="0.2">
      <c r="A6" s="57"/>
      <c r="B6" s="58"/>
      <c r="C6" s="58"/>
      <c r="D6" s="58"/>
      <c r="E6" s="77" t="s">
        <v>51</v>
      </c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x14ac:dyDescent="0.2">
      <c r="A7" s="3" t="s">
        <v>5</v>
      </c>
      <c r="B7" s="4"/>
      <c r="C7" s="4"/>
      <c r="D7" s="78" t="s">
        <v>52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4"/>
      <c r="P7" s="4"/>
    </row>
    <row r="8" spans="1:20" x14ac:dyDescent="0.2">
      <c r="A8" s="5" t="s">
        <v>6</v>
      </c>
      <c r="P8" s="6" t="s">
        <v>7</v>
      </c>
    </row>
    <row r="9" spans="1:20" x14ac:dyDescent="0.2">
      <c r="A9" s="82" t="s">
        <v>8</v>
      </c>
      <c r="B9" s="82" t="s">
        <v>9</v>
      </c>
      <c r="C9" s="82" t="s">
        <v>10</v>
      </c>
      <c r="D9" s="83" t="s">
        <v>11</v>
      </c>
      <c r="E9" s="83" t="s">
        <v>0</v>
      </c>
      <c r="F9" s="83"/>
      <c r="G9" s="83"/>
      <c r="H9" s="83"/>
      <c r="I9" s="83"/>
      <c r="J9" s="83" t="s">
        <v>1</v>
      </c>
      <c r="K9" s="83"/>
      <c r="L9" s="83"/>
      <c r="M9" s="83"/>
      <c r="N9" s="83"/>
      <c r="O9" s="83"/>
      <c r="P9" s="84" t="s">
        <v>12</v>
      </c>
    </row>
    <row r="10" spans="1:20" x14ac:dyDescent="0.2">
      <c r="A10" s="83"/>
      <c r="B10" s="83"/>
      <c r="C10" s="83"/>
      <c r="D10" s="83"/>
      <c r="E10" s="84" t="s">
        <v>2</v>
      </c>
      <c r="F10" s="83" t="s">
        <v>13</v>
      </c>
      <c r="G10" s="83" t="s">
        <v>14</v>
      </c>
      <c r="H10" s="83"/>
      <c r="I10" s="83" t="s">
        <v>15</v>
      </c>
      <c r="J10" s="84" t="s">
        <v>2</v>
      </c>
      <c r="K10" s="83" t="s">
        <v>3</v>
      </c>
      <c r="L10" s="83" t="s">
        <v>13</v>
      </c>
      <c r="M10" s="83" t="s">
        <v>14</v>
      </c>
      <c r="N10" s="83"/>
      <c r="O10" s="83" t="s">
        <v>15</v>
      </c>
      <c r="P10" s="83"/>
    </row>
    <row r="11" spans="1:20" x14ac:dyDescent="0.2">
      <c r="A11" s="83"/>
      <c r="B11" s="83"/>
      <c r="C11" s="83"/>
      <c r="D11" s="83"/>
      <c r="E11" s="83"/>
      <c r="F11" s="83"/>
      <c r="G11" s="83" t="s">
        <v>16</v>
      </c>
      <c r="H11" s="83" t="s">
        <v>17</v>
      </c>
      <c r="I11" s="83"/>
      <c r="J11" s="83"/>
      <c r="K11" s="83"/>
      <c r="L11" s="83"/>
      <c r="M11" s="83" t="s">
        <v>16</v>
      </c>
      <c r="N11" s="83" t="s">
        <v>17</v>
      </c>
      <c r="O11" s="83"/>
      <c r="P11" s="83"/>
    </row>
    <row r="12" spans="1:20" ht="44.25" customHeight="1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20" x14ac:dyDescent="0.2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8">
        <v>16</v>
      </c>
    </row>
    <row r="14" spans="1:20" x14ac:dyDescent="0.2">
      <c r="A14" s="10" t="s">
        <v>18</v>
      </c>
      <c r="B14" s="11"/>
      <c r="C14" s="12"/>
      <c r="D14" s="13" t="s">
        <v>19</v>
      </c>
      <c r="E14" s="14">
        <f>E15</f>
        <v>-3130000</v>
      </c>
      <c r="F14" s="15">
        <f>F15</f>
        <v>-3130000</v>
      </c>
      <c r="G14" s="15">
        <f>G15</f>
        <v>0</v>
      </c>
      <c r="H14" s="15">
        <f>H15</f>
        <v>0</v>
      </c>
      <c r="I14" s="15">
        <v>0</v>
      </c>
      <c r="J14" s="14">
        <f>J15</f>
        <v>0</v>
      </c>
      <c r="K14" s="15">
        <v>0</v>
      </c>
      <c r="L14" s="15">
        <f>L15</f>
        <v>0</v>
      </c>
      <c r="M14" s="15">
        <v>0</v>
      </c>
      <c r="N14" s="15">
        <v>0</v>
      </c>
      <c r="O14" s="15">
        <v>0</v>
      </c>
      <c r="P14" s="14">
        <f t="shared" ref="P14:P54" si="0">E14+J14</f>
        <v>-3130000</v>
      </c>
    </row>
    <row r="15" spans="1:20" ht="81" customHeight="1" x14ac:dyDescent="0.2">
      <c r="A15" s="32" t="s">
        <v>30</v>
      </c>
      <c r="B15" s="33"/>
      <c r="C15" s="34"/>
      <c r="D15" s="35" t="s">
        <v>21</v>
      </c>
      <c r="E15" s="36">
        <f>E16+E19+E23</f>
        <v>-3130000</v>
      </c>
      <c r="F15" s="36">
        <f>F16+F19+F23</f>
        <v>-3130000</v>
      </c>
      <c r="G15" s="36"/>
      <c r="H15" s="36"/>
      <c r="I15" s="36"/>
      <c r="J15" s="36"/>
      <c r="K15" s="36"/>
      <c r="L15" s="36"/>
      <c r="M15" s="36"/>
      <c r="N15" s="36"/>
      <c r="O15" s="36"/>
      <c r="P15" s="36">
        <f>E15+J15</f>
        <v>-3130000</v>
      </c>
    </row>
    <row r="16" spans="1:20" ht="47.25" customHeight="1" x14ac:dyDescent="0.2">
      <c r="A16" s="43" t="s">
        <v>31</v>
      </c>
      <c r="B16" s="24">
        <v>9800</v>
      </c>
      <c r="C16" s="25" t="s">
        <v>29</v>
      </c>
      <c r="D16" s="45" t="s">
        <v>32</v>
      </c>
      <c r="E16" s="22">
        <v>30000</v>
      </c>
      <c r="F16" s="23">
        <v>30000</v>
      </c>
      <c r="G16" s="23"/>
      <c r="H16" s="23"/>
      <c r="I16" s="17"/>
      <c r="J16" s="16"/>
      <c r="K16" s="17"/>
      <c r="L16" s="17"/>
      <c r="M16" s="17"/>
      <c r="N16" s="17"/>
      <c r="O16" s="17"/>
      <c r="P16" s="16">
        <f t="shared" ref="P16:P23" si="1">E16+J16</f>
        <v>30000</v>
      </c>
    </row>
    <row r="17" spans="1:16" ht="35.25" customHeight="1" x14ac:dyDescent="0.2">
      <c r="A17" s="43"/>
      <c r="B17" s="24"/>
      <c r="C17" s="25"/>
      <c r="D17" s="56" t="s">
        <v>53</v>
      </c>
      <c r="E17" s="22">
        <v>30000</v>
      </c>
      <c r="F17" s="23">
        <v>30000</v>
      </c>
      <c r="G17" s="23"/>
      <c r="H17" s="23"/>
      <c r="I17" s="17"/>
      <c r="J17" s="16"/>
      <c r="K17" s="17"/>
      <c r="L17" s="17"/>
      <c r="M17" s="17"/>
      <c r="N17" s="17"/>
      <c r="O17" s="17"/>
      <c r="P17" s="16">
        <f t="shared" si="1"/>
        <v>30000</v>
      </c>
    </row>
    <row r="18" spans="1:16" ht="25.5" customHeight="1" x14ac:dyDescent="0.2">
      <c r="A18" s="43"/>
      <c r="B18" s="24"/>
      <c r="C18" s="25"/>
      <c r="D18" s="47" t="s">
        <v>47</v>
      </c>
      <c r="E18" s="22">
        <v>30000</v>
      </c>
      <c r="F18" s="23">
        <v>30000</v>
      </c>
      <c r="G18" s="23"/>
      <c r="H18" s="23"/>
      <c r="I18" s="17"/>
      <c r="J18" s="16"/>
      <c r="K18" s="17"/>
      <c r="L18" s="17"/>
      <c r="M18" s="17"/>
      <c r="N18" s="17"/>
      <c r="O18" s="17"/>
      <c r="P18" s="16"/>
    </row>
    <row r="19" spans="1:16" ht="24" customHeight="1" x14ac:dyDescent="0.2">
      <c r="A19" s="59" t="s">
        <v>55</v>
      </c>
      <c r="B19" s="24">
        <v>8110</v>
      </c>
      <c r="C19" s="25" t="s">
        <v>56</v>
      </c>
      <c r="D19" s="47" t="s">
        <v>54</v>
      </c>
      <c r="E19" s="22">
        <f>E20</f>
        <v>-1260000</v>
      </c>
      <c r="F19" s="23">
        <f>F20</f>
        <v>-1260000</v>
      </c>
      <c r="G19" s="23"/>
      <c r="H19" s="23"/>
      <c r="I19" s="17"/>
      <c r="J19" s="16"/>
      <c r="K19" s="17"/>
      <c r="L19" s="17"/>
      <c r="M19" s="17"/>
      <c r="N19" s="17"/>
      <c r="O19" s="17"/>
      <c r="P19" s="16">
        <f t="shared" si="1"/>
        <v>-1260000</v>
      </c>
    </row>
    <row r="20" spans="1:16" ht="50.25" customHeight="1" x14ac:dyDescent="0.2">
      <c r="A20" s="46"/>
      <c r="B20" s="24"/>
      <c r="C20" s="25"/>
      <c r="D20" s="47" t="s">
        <v>58</v>
      </c>
      <c r="E20" s="22">
        <f>E21+E22</f>
        <v>-1260000</v>
      </c>
      <c r="F20" s="23">
        <f>F21+F22</f>
        <v>-1260000</v>
      </c>
      <c r="G20" s="23"/>
      <c r="H20" s="23"/>
      <c r="I20" s="17"/>
      <c r="J20" s="16"/>
      <c r="K20" s="17"/>
      <c r="L20" s="17"/>
      <c r="M20" s="17"/>
      <c r="N20" s="17"/>
      <c r="O20" s="17"/>
      <c r="P20" s="16">
        <f t="shared" si="1"/>
        <v>-1260000</v>
      </c>
    </row>
    <row r="21" spans="1:16" ht="18" customHeight="1" x14ac:dyDescent="0.2">
      <c r="A21" s="46"/>
      <c r="B21" s="24"/>
      <c r="C21" s="25"/>
      <c r="D21" s="47" t="s">
        <v>75</v>
      </c>
      <c r="E21" s="22">
        <v>-1460000</v>
      </c>
      <c r="F21" s="23">
        <v>-1460000</v>
      </c>
      <c r="G21" s="23"/>
      <c r="H21" s="23"/>
      <c r="I21" s="17"/>
      <c r="J21" s="16"/>
      <c r="K21" s="17"/>
      <c r="L21" s="17"/>
      <c r="M21" s="17"/>
      <c r="N21" s="17"/>
      <c r="O21" s="17"/>
      <c r="P21" s="16">
        <f t="shared" si="1"/>
        <v>-1460000</v>
      </c>
    </row>
    <row r="22" spans="1:16" ht="16.5" customHeight="1" x14ac:dyDescent="0.2">
      <c r="A22" s="46"/>
      <c r="B22" s="24"/>
      <c r="C22" s="25"/>
      <c r="D22" s="47" t="s">
        <v>76</v>
      </c>
      <c r="E22" s="22">
        <v>200000</v>
      </c>
      <c r="F22" s="23">
        <v>200000</v>
      </c>
      <c r="G22" s="23"/>
      <c r="H22" s="23"/>
      <c r="I22" s="17"/>
      <c r="J22" s="16"/>
      <c r="K22" s="17"/>
      <c r="L22" s="17"/>
      <c r="M22" s="17"/>
      <c r="N22" s="17"/>
      <c r="O22" s="17"/>
      <c r="P22" s="16">
        <f t="shared" si="1"/>
        <v>200000</v>
      </c>
    </row>
    <row r="23" spans="1:16" ht="33.75" customHeight="1" x14ac:dyDescent="0.2">
      <c r="A23" s="59" t="s">
        <v>39</v>
      </c>
      <c r="B23" s="24">
        <v>8240</v>
      </c>
      <c r="C23" s="25" t="s">
        <v>40</v>
      </c>
      <c r="D23" s="47" t="s">
        <v>64</v>
      </c>
      <c r="E23" s="22">
        <f>E24</f>
        <v>-1900000</v>
      </c>
      <c r="F23" s="23">
        <f>F24</f>
        <v>-1900000</v>
      </c>
      <c r="G23" s="23"/>
      <c r="H23" s="23"/>
      <c r="I23" s="17"/>
      <c r="J23" s="16"/>
      <c r="K23" s="17"/>
      <c r="L23" s="17"/>
      <c r="M23" s="17"/>
      <c r="N23" s="17"/>
      <c r="O23" s="17"/>
      <c r="P23" s="16">
        <f t="shared" si="1"/>
        <v>-1900000</v>
      </c>
    </row>
    <row r="24" spans="1:16" ht="43.5" customHeight="1" x14ac:dyDescent="0.2">
      <c r="A24" s="59"/>
      <c r="B24" s="24"/>
      <c r="C24" s="25"/>
      <c r="D24" s="47" t="s">
        <v>57</v>
      </c>
      <c r="E24" s="22">
        <v>-1900000</v>
      </c>
      <c r="F24" s="23">
        <v>-1900000</v>
      </c>
      <c r="G24" s="23"/>
      <c r="H24" s="23"/>
      <c r="I24" s="17"/>
      <c r="J24" s="16"/>
      <c r="K24" s="17"/>
      <c r="L24" s="17"/>
      <c r="M24" s="17"/>
      <c r="N24" s="17"/>
      <c r="O24" s="17"/>
      <c r="P24" s="16">
        <v>-1900000</v>
      </c>
    </row>
    <row r="25" spans="1:16" ht="18" customHeight="1" x14ac:dyDescent="0.2">
      <c r="A25" s="59"/>
      <c r="B25" s="24"/>
      <c r="C25" s="25"/>
      <c r="D25" s="47" t="s">
        <v>75</v>
      </c>
      <c r="E25" s="22">
        <v>-2000000</v>
      </c>
      <c r="F25" s="23">
        <v>-2000000</v>
      </c>
      <c r="G25" s="23"/>
      <c r="H25" s="23"/>
      <c r="I25" s="17"/>
      <c r="J25" s="16"/>
      <c r="K25" s="17"/>
      <c r="L25" s="17"/>
      <c r="M25" s="17"/>
      <c r="N25" s="17"/>
      <c r="O25" s="17"/>
      <c r="P25" s="16">
        <v>-2000000</v>
      </c>
    </row>
    <row r="26" spans="1:16" ht="18" customHeight="1" x14ac:dyDescent="0.2">
      <c r="A26" s="59"/>
      <c r="B26" s="24"/>
      <c r="C26" s="25"/>
      <c r="D26" s="47" t="s">
        <v>76</v>
      </c>
      <c r="E26" s="22">
        <v>100000</v>
      </c>
      <c r="F26" s="23">
        <v>100000</v>
      </c>
      <c r="G26" s="23"/>
      <c r="H26" s="23"/>
      <c r="I26" s="17"/>
      <c r="J26" s="16"/>
      <c r="K26" s="17"/>
      <c r="L26" s="17"/>
      <c r="M26" s="17"/>
      <c r="N26" s="17"/>
      <c r="O26" s="17"/>
      <c r="P26" s="16">
        <v>100000</v>
      </c>
    </row>
    <row r="27" spans="1:16" x14ac:dyDescent="0.2">
      <c r="A27" s="37" t="s">
        <v>25</v>
      </c>
      <c r="B27" s="37"/>
      <c r="C27" s="38"/>
      <c r="D27" s="39" t="s">
        <v>26</v>
      </c>
      <c r="E27" s="40">
        <f>SUM(E28:E28)</f>
        <v>15308</v>
      </c>
      <c r="F27" s="41">
        <f>F28</f>
        <v>15308</v>
      </c>
      <c r="G27" s="41"/>
      <c r="H27" s="41"/>
      <c r="I27" s="41"/>
      <c r="J27" s="41">
        <f>J28+J30</f>
        <v>4000000</v>
      </c>
      <c r="K27" s="41">
        <f>K28+K30</f>
        <v>4000000</v>
      </c>
      <c r="L27" s="41"/>
      <c r="M27" s="41"/>
      <c r="N27" s="41"/>
      <c r="O27" s="41"/>
      <c r="P27" s="41">
        <f>E27+J27</f>
        <v>4015308</v>
      </c>
    </row>
    <row r="28" spans="1:16" ht="18.75" customHeight="1" x14ac:dyDescent="0.2">
      <c r="A28" s="70" t="s">
        <v>82</v>
      </c>
      <c r="B28" s="24">
        <v>1010</v>
      </c>
      <c r="C28" s="71" t="s">
        <v>83</v>
      </c>
      <c r="D28" s="76" t="s">
        <v>84</v>
      </c>
      <c r="E28" s="22">
        <v>15308</v>
      </c>
      <c r="F28" s="53">
        <v>15308</v>
      </c>
      <c r="G28" s="23"/>
      <c r="H28" s="23"/>
      <c r="I28" s="23"/>
      <c r="J28" s="22">
        <v>0</v>
      </c>
      <c r="K28" s="23">
        <v>0</v>
      </c>
      <c r="L28" s="23"/>
      <c r="M28" s="23"/>
      <c r="N28" s="23"/>
      <c r="O28" s="23"/>
      <c r="P28" s="22">
        <f>E28+J28</f>
        <v>15308</v>
      </c>
    </row>
    <row r="29" spans="1:16" ht="89.25" x14ac:dyDescent="0.2">
      <c r="A29" s="43"/>
      <c r="B29" s="24"/>
      <c r="C29" s="44"/>
      <c r="D29" s="47" t="s">
        <v>74</v>
      </c>
      <c r="E29" s="22">
        <v>15308</v>
      </c>
      <c r="F29" s="53">
        <v>15308</v>
      </c>
      <c r="G29" s="23"/>
      <c r="H29" s="23"/>
      <c r="I29" s="23"/>
      <c r="J29" s="22"/>
      <c r="K29" s="23"/>
      <c r="L29" s="23"/>
      <c r="M29" s="23"/>
      <c r="N29" s="23"/>
      <c r="O29" s="23"/>
      <c r="P29" s="22">
        <f>E29+J29</f>
        <v>15308</v>
      </c>
    </row>
    <row r="30" spans="1:16" ht="25.5" x14ac:dyDescent="0.2">
      <c r="A30" s="72" t="s">
        <v>81</v>
      </c>
      <c r="B30" s="24">
        <v>1061</v>
      </c>
      <c r="C30" s="74" t="s">
        <v>59</v>
      </c>
      <c r="D30" s="45" t="s">
        <v>60</v>
      </c>
      <c r="E30" s="22"/>
      <c r="F30" s="53"/>
      <c r="G30" s="23"/>
      <c r="H30" s="23"/>
      <c r="I30" s="23"/>
      <c r="J30" s="22">
        <v>4000000</v>
      </c>
      <c r="K30" s="23">
        <v>4000000</v>
      </c>
      <c r="L30" s="23"/>
      <c r="M30" s="23"/>
      <c r="N30" s="23"/>
      <c r="O30" s="23"/>
      <c r="P30" s="22">
        <v>4000000</v>
      </c>
    </row>
    <row r="31" spans="1:16" x14ac:dyDescent="0.2">
      <c r="A31" s="73"/>
      <c r="B31" s="24"/>
      <c r="C31" s="74"/>
      <c r="D31" s="47" t="s">
        <v>75</v>
      </c>
      <c r="E31" s="22"/>
      <c r="F31" s="53"/>
      <c r="G31" s="23"/>
      <c r="H31" s="23"/>
      <c r="I31" s="23"/>
      <c r="J31" s="22">
        <v>4000000</v>
      </c>
      <c r="K31" s="23">
        <v>4000000</v>
      </c>
      <c r="L31" s="23"/>
      <c r="M31" s="23"/>
      <c r="N31" s="23"/>
      <c r="O31" s="23"/>
      <c r="P31" s="22">
        <v>4000000</v>
      </c>
    </row>
    <row r="32" spans="1:16" ht="25.5" x14ac:dyDescent="0.2">
      <c r="A32" s="37" t="s">
        <v>33</v>
      </c>
      <c r="B32" s="49"/>
      <c r="C32" s="50"/>
      <c r="D32" s="39" t="s">
        <v>34</v>
      </c>
      <c r="E32" s="41">
        <f>E36+E33+E38+E41+E43</f>
        <v>351077</v>
      </c>
      <c r="F32" s="41">
        <f>F36+F33+F38+F41+F43</f>
        <v>351077</v>
      </c>
      <c r="G32" s="51"/>
      <c r="H32" s="51"/>
      <c r="I32" s="51"/>
      <c r="J32" s="51"/>
      <c r="K32" s="51"/>
      <c r="L32" s="51"/>
      <c r="M32" s="51"/>
      <c r="N32" s="51"/>
      <c r="O32" s="51"/>
      <c r="P32" s="41">
        <f>P33+P36+P38+P41+P43</f>
        <v>351077</v>
      </c>
    </row>
    <row r="33" spans="1:16" ht="25.5" x14ac:dyDescent="0.2">
      <c r="A33" s="24" t="s">
        <v>44</v>
      </c>
      <c r="B33" s="24">
        <v>2020</v>
      </c>
      <c r="C33" s="25" t="s">
        <v>45</v>
      </c>
      <c r="D33" s="47" t="s">
        <v>46</v>
      </c>
      <c r="E33" s="22">
        <f>F33+I33</f>
        <v>39077</v>
      </c>
      <c r="F33" s="23">
        <v>39077</v>
      </c>
      <c r="G33" s="23"/>
      <c r="H33" s="23"/>
      <c r="I33" s="23"/>
      <c r="J33" s="22"/>
      <c r="K33" s="23"/>
      <c r="L33" s="23"/>
      <c r="M33" s="23"/>
      <c r="N33" s="23"/>
      <c r="O33" s="23"/>
      <c r="P33" s="22">
        <f t="shared" ref="P33:P34" si="2">E33+J33</f>
        <v>39077</v>
      </c>
    </row>
    <row r="34" spans="1:16" ht="25.5" x14ac:dyDescent="0.2">
      <c r="A34" s="24"/>
      <c r="B34" s="24"/>
      <c r="C34" s="25"/>
      <c r="D34" s="47" t="s">
        <v>47</v>
      </c>
      <c r="E34" s="22">
        <v>35000</v>
      </c>
      <c r="F34" s="23">
        <v>35000</v>
      </c>
      <c r="G34" s="23"/>
      <c r="H34" s="23"/>
      <c r="I34" s="23"/>
      <c r="J34" s="22"/>
      <c r="K34" s="23"/>
      <c r="L34" s="23"/>
      <c r="M34" s="23"/>
      <c r="N34" s="23"/>
      <c r="O34" s="23"/>
      <c r="P34" s="22">
        <f t="shared" si="2"/>
        <v>35000</v>
      </c>
    </row>
    <row r="35" spans="1:16" ht="102" x14ac:dyDescent="0.2">
      <c r="A35" s="24"/>
      <c r="B35" s="24"/>
      <c r="C35" s="25"/>
      <c r="D35" s="47" t="s">
        <v>73</v>
      </c>
      <c r="E35" s="22">
        <v>4077</v>
      </c>
      <c r="F35" s="23">
        <v>4077</v>
      </c>
      <c r="G35" s="23"/>
      <c r="H35" s="23"/>
      <c r="I35" s="23"/>
      <c r="J35" s="22"/>
      <c r="K35" s="23"/>
      <c r="L35" s="23"/>
      <c r="M35" s="23"/>
      <c r="N35" s="23"/>
      <c r="O35" s="23"/>
      <c r="P35" s="22">
        <v>4077</v>
      </c>
    </row>
    <row r="36" spans="1:16" ht="38.25" x14ac:dyDescent="0.2">
      <c r="A36" s="24" t="s">
        <v>61</v>
      </c>
      <c r="B36" s="48">
        <v>2111</v>
      </c>
      <c r="C36" s="25" t="s">
        <v>62</v>
      </c>
      <c r="D36" s="47" t="s">
        <v>63</v>
      </c>
      <c r="E36" s="22">
        <v>398000</v>
      </c>
      <c r="F36" s="53">
        <v>398000</v>
      </c>
      <c r="G36" s="23"/>
      <c r="H36" s="23"/>
      <c r="I36" s="23"/>
      <c r="J36" s="22"/>
      <c r="K36" s="23"/>
      <c r="L36" s="23"/>
      <c r="M36" s="23"/>
      <c r="N36" s="23"/>
      <c r="O36" s="23"/>
      <c r="P36" s="22">
        <v>398000</v>
      </c>
    </row>
    <row r="37" spans="1:16" ht="25.5" x14ac:dyDescent="0.2">
      <c r="A37" s="24"/>
      <c r="B37" s="48"/>
      <c r="C37" s="25"/>
      <c r="D37" s="47" t="s">
        <v>47</v>
      </c>
      <c r="E37" s="22">
        <v>398000</v>
      </c>
      <c r="F37" s="53">
        <v>398000</v>
      </c>
      <c r="G37" s="23"/>
      <c r="H37" s="23"/>
      <c r="I37" s="23"/>
      <c r="J37" s="22"/>
      <c r="K37" s="23"/>
      <c r="L37" s="23"/>
      <c r="M37" s="23"/>
      <c r="N37" s="23"/>
      <c r="O37" s="23"/>
      <c r="P37" s="22">
        <v>398000</v>
      </c>
    </row>
    <row r="38" spans="1:16" ht="38.25" x14ac:dyDescent="0.2">
      <c r="A38" s="60" t="s">
        <v>35</v>
      </c>
      <c r="B38" s="48">
        <v>3230</v>
      </c>
      <c r="C38" s="61">
        <v>1070</v>
      </c>
      <c r="D38" s="62" t="s">
        <v>65</v>
      </c>
      <c r="E38" s="22">
        <v>-126000</v>
      </c>
      <c r="F38" s="53">
        <v>-126000</v>
      </c>
      <c r="G38" s="23"/>
      <c r="H38" s="23"/>
      <c r="I38" s="23"/>
      <c r="J38" s="22"/>
      <c r="K38" s="23"/>
      <c r="L38" s="23"/>
      <c r="M38" s="23"/>
      <c r="N38" s="23"/>
      <c r="O38" s="23"/>
      <c r="P38" s="22">
        <v>-126000</v>
      </c>
    </row>
    <row r="39" spans="1:16" x14ac:dyDescent="0.2">
      <c r="A39" s="60"/>
      <c r="B39" s="48"/>
      <c r="C39" s="61"/>
      <c r="D39" s="47" t="s">
        <v>66</v>
      </c>
      <c r="E39" s="22">
        <v>-156000</v>
      </c>
      <c r="F39" s="53">
        <v>-156000</v>
      </c>
      <c r="G39" s="23"/>
      <c r="H39" s="23"/>
      <c r="I39" s="23"/>
      <c r="J39" s="22"/>
      <c r="K39" s="23"/>
      <c r="L39" s="23"/>
      <c r="M39" s="23"/>
      <c r="N39" s="23"/>
      <c r="O39" s="23"/>
      <c r="P39" s="22">
        <v>-156000</v>
      </c>
    </row>
    <row r="40" spans="1:16" ht="25.5" x14ac:dyDescent="0.2">
      <c r="A40" s="60"/>
      <c r="B40" s="48"/>
      <c r="C40" s="61"/>
      <c r="D40" s="47" t="s">
        <v>47</v>
      </c>
      <c r="E40" s="22">
        <v>30000</v>
      </c>
      <c r="F40" s="53">
        <v>30000</v>
      </c>
      <c r="G40" s="23"/>
      <c r="H40" s="23"/>
      <c r="I40" s="23"/>
      <c r="J40" s="22"/>
      <c r="K40" s="23"/>
      <c r="L40" s="23"/>
      <c r="M40" s="23"/>
      <c r="N40" s="23"/>
      <c r="O40" s="23"/>
      <c r="P40" s="22">
        <v>30000</v>
      </c>
    </row>
    <row r="41" spans="1:16" ht="25.5" x14ac:dyDescent="0.2">
      <c r="A41" s="63" t="s">
        <v>67</v>
      </c>
      <c r="B41" s="48">
        <v>3242</v>
      </c>
      <c r="C41" s="64" t="s">
        <v>68</v>
      </c>
      <c r="D41" s="65" t="s">
        <v>72</v>
      </c>
      <c r="E41" s="22">
        <v>30000</v>
      </c>
      <c r="F41" s="53">
        <v>30000</v>
      </c>
      <c r="G41" s="23"/>
      <c r="H41" s="23"/>
      <c r="I41" s="23"/>
      <c r="J41" s="22"/>
      <c r="K41" s="23"/>
      <c r="L41" s="23"/>
      <c r="M41" s="23"/>
      <c r="N41" s="23"/>
      <c r="O41" s="23"/>
      <c r="P41" s="22">
        <v>30000</v>
      </c>
    </row>
    <row r="42" spans="1:16" x14ac:dyDescent="0.2">
      <c r="A42" s="63"/>
      <c r="B42" s="48"/>
      <c r="C42" s="64"/>
      <c r="D42" s="47" t="s">
        <v>76</v>
      </c>
      <c r="E42" s="22">
        <v>30000</v>
      </c>
      <c r="F42" s="53">
        <v>30000</v>
      </c>
      <c r="G42" s="23"/>
      <c r="H42" s="23"/>
      <c r="I42" s="23"/>
      <c r="J42" s="22"/>
      <c r="K42" s="23"/>
      <c r="L42" s="23"/>
      <c r="M42" s="23"/>
      <c r="N42" s="23"/>
      <c r="O42" s="23"/>
      <c r="P42" s="22">
        <v>30000</v>
      </c>
    </row>
    <row r="43" spans="1:16" ht="63.75" x14ac:dyDescent="0.2">
      <c r="A43" s="63" t="s">
        <v>69</v>
      </c>
      <c r="B43" s="48">
        <v>3160</v>
      </c>
      <c r="C43" s="64" t="s">
        <v>70</v>
      </c>
      <c r="D43" s="65" t="s">
        <v>71</v>
      </c>
      <c r="E43" s="22">
        <v>10000</v>
      </c>
      <c r="F43" s="53">
        <v>10000</v>
      </c>
      <c r="G43" s="23"/>
      <c r="H43" s="23"/>
      <c r="I43" s="23"/>
      <c r="J43" s="22"/>
      <c r="K43" s="23"/>
      <c r="L43" s="23"/>
      <c r="M43" s="23"/>
      <c r="N43" s="23"/>
      <c r="O43" s="23"/>
      <c r="P43" s="22">
        <v>10000</v>
      </c>
    </row>
    <row r="44" spans="1:16" ht="25.5" x14ac:dyDescent="0.2">
      <c r="A44" s="63"/>
      <c r="B44" s="48"/>
      <c r="C44" s="64"/>
      <c r="D44" s="47" t="s">
        <v>47</v>
      </c>
      <c r="E44" s="22">
        <v>10000</v>
      </c>
      <c r="F44" s="53">
        <v>10000</v>
      </c>
      <c r="G44" s="23"/>
      <c r="H44" s="23"/>
      <c r="I44" s="23"/>
      <c r="J44" s="22"/>
      <c r="K44" s="23"/>
      <c r="L44" s="23"/>
      <c r="M44" s="23"/>
      <c r="N44" s="23"/>
      <c r="O44" s="23"/>
      <c r="P44" s="22">
        <v>10000</v>
      </c>
    </row>
    <row r="45" spans="1:16" ht="25.5" x14ac:dyDescent="0.2">
      <c r="A45" s="37">
        <v>1500000</v>
      </c>
      <c r="B45" s="49"/>
      <c r="C45" s="54"/>
      <c r="D45" s="39" t="s">
        <v>41</v>
      </c>
      <c r="E45" s="51"/>
      <c r="F45" s="51"/>
      <c r="G45" s="51"/>
      <c r="H45" s="51"/>
      <c r="I45" s="51"/>
      <c r="J45" s="51">
        <f>J46+J48</f>
        <v>124000</v>
      </c>
      <c r="K45" s="51"/>
      <c r="L45" s="51">
        <f>L46+L48</f>
        <v>124000</v>
      </c>
      <c r="M45" s="51"/>
      <c r="N45" s="51"/>
      <c r="O45" s="51"/>
      <c r="P45" s="51">
        <f>P46+P48</f>
        <v>124000</v>
      </c>
    </row>
    <row r="46" spans="1:16" x14ac:dyDescent="0.2">
      <c r="A46" s="24">
        <v>1518340</v>
      </c>
      <c r="B46" s="24">
        <v>8340</v>
      </c>
      <c r="C46" s="25" t="s">
        <v>42</v>
      </c>
      <c r="D46" s="47" t="s">
        <v>43</v>
      </c>
      <c r="E46" s="22"/>
      <c r="F46" s="23"/>
      <c r="G46" s="23"/>
      <c r="H46" s="23"/>
      <c r="I46" s="23"/>
      <c r="J46" s="22">
        <v>40000</v>
      </c>
      <c r="K46" s="23"/>
      <c r="L46" s="23">
        <v>40000</v>
      </c>
      <c r="M46" s="23"/>
      <c r="N46" s="23"/>
      <c r="O46" s="23"/>
      <c r="P46" s="22">
        <f>E46+J46</f>
        <v>40000</v>
      </c>
    </row>
    <row r="47" spans="1:16" ht="25.5" x14ac:dyDescent="0.2">
      <c r="A47" s="24"/>
      <c r="B47" s="24"/>
      <c r="C47" s="25"/>
      <c r="D47" s="75" t="s">
        <v>85</v>
      </c>
      <c r="E47" s="22"/>
      <c r="F47" s="23"/>
      <c r="G47" s="23"/>
      <c r="H47" s="23"/>
      <c r="I47" s="23"/>
      <c r="J47" s="22">
        <v>40000</v>
      </c>
      <c r="K47" s="23"/>
      <c r="L47" s="23">
        <v>40000</v>
      </c>
      <c r="M47" s="23"/>
      <c r="N47" s="23"/>
      <c r="O47" s="23"/>
      <c r="P47" s="22">
        <v>40000</v>
      </c>
    </row>
    <row r="48" spans="1:16" x14ac:dyDescent="0.2">
      <c r="A48" s="24" t="s">
        <v>77</v>
      </c>
      <c r="B48" s="24">
        <v>7130</v>
      </c>
      <c r="C48" s="66" t="s">
        <v>78</v>
      </c>
      <c r="D48" s="68" t="s">
        <v>79</v>
      </c>
      <c r="E48" s="22"/>
      <c r="F48" s="23"/>
      <c r="G48" s="23"/>
      <c r="H48" s="23"/>
      <c r="I48" s="23"/>
      <c r="J48" s="22">
        <v>84000</v>
      </c>
      <c r="K48" s="23"/>
      <c r="L48" s="23">
        <v>84000</v>
      </c>
      <c r="M48" s="23"/>
      <c r="N48" s="23"/>
      <c r="O48" s="23"/>
      <c r="P48" s="22">
        <f>E48+J48</f>
        <v>84000</v>
      </c>
    </row>
    <row r="49" spans="1:17" ht="25.5" x14ac:dyDescent="0.2">
      <c r="A49" s="24"/>
      <c r="B49" s="24"/>
      <c r="C49" s="67"/>
      <c r="D49" s="69" t="s">
        <v>80</v>
      </c>
      <c r="E49" s="22"/>
      <c r="F49" s="23"/>
      <c r="G49" s="23"/>
      <c r="H49" s="23"/>
      <c r="I49" s="23"/>
      <c r="J49" s="22">
        <v>84000</v>
      </c>
      <c r="K49" s="23"/>
      <c r="L49" s="23">
        <v>84000</v>
      </c>
      <c r="M49" s="23"/>
      <c r="N49" s="23"/>
      <c r="O49" s="23"/>
      <c r="P49" s="22"/>
    </row>
    <row r="50" spans="1:17" x14ac:dyDescent="0.2">
      <c r="A50" s="32" t="s">
        <v>27</v>
      </c>
      <c r="B50" s="33"/>
      <c r="C50" s="34"/>
      <c r="D50" s="35" t="s">
        <v>28</v>
      </c>
      <c r="E50" s="36">
        <f>E51+E52</f>
        <v>-330000</v>
      </c>
      <c r="F50" s="36">
        <f>F51+F52</f>
        <v>-330000</v>
      </c>
      <c r="G50" s="36">
        <f t="shared" ref="G50:O50" si="3">SUM(G52:G52)</f>
        <v>0</v>
      </c>
      <c r="H50" s="36">
        <f t="shared" si="3"/>
        <v>0</v>
      </c>
      <c r="I50" s="36">
        <f t="shared" si="3"/>
        <v>0</v>
      </c>
      <c r="J50" s="36">
        <f t="shared" si="3"/>
        <v>0</v>
      </c>
      <c r="K50" s="36">
        <f t="shared" si="3"/>
        <v>0</v>
      </c>
      <c r="L50" s="36">
        <f t="shared" si="3"/>
        <v>0</v>
      </c>
      <c r="M50" s="36">
        <f t="shared" si="3"/>
        <v>0</v>
      </c>
      <c r="N50" s="36">
        <f t="shared" si="3"/>
        <v>0</v>
      </c>
      <c r="O50" s="36">
        <f t="shared" si="3"/>
        <v>0</v>
      </c>
      <c r="P50" s="36">
        <f>SUM(P51:P52)</f>
        <v>0</v>
      </c>
    </row>
    <row r="51" spans="1:17" x14ac:dyDescent="0.2">
      <c r="A51" s="43" t="s">
        <v>36</v>
      </c>
      <c r="B51" s="55">
        <v>8710</v>
      </c>
      <c r="C51" s="44" t="s">
        <v>37</v>
      </c>
      <c r="D51" s="45" t="s">
        <v>38</v>
      </c>
      <c r="E51" s="22">
        <v>-330000</v>
      </c>
      <c r="F51" s="53">
        <v>-330000</v>
      </c>
      <c r="G51" s="52"/>
      <c r="H51" s="52"/>
      <c r="I51" s="52"/>
      <c r="J51" s="16"/>
      <c r="K51" s="52"/>
      <c r="L51" s="52"/>
      <c r="M51" s="52"/>
      <c r="N51" s="52"/>
      <c r="O51" s="52"/>
      <c r="P51" s="22">
        <v>0</v>
      </c>
    </row>
    <row r="52" spans="1:17" ht="42" customHeight="1" x14ac:dyDescent="0.2">
      <c r="A52" s="43">
        <v>3719320</v>
      </c>
      <c r="B52" s="24">
        <v>9320</v>
      </c>
      <c r="C52" s="44" t="s">
        <v>29</v>
      </c>
      <c r="D52" s="56" t="s">
        <v>49</v>
      </c>
      <c r="E52" s="22">
        <v>0</v>
      </c>
      <c r="F52" s="53">
        <v>0</v>
      </c>
      <c r="G52" s="23"/>
      <c r="H52" s="23"/>
      <c r="I52" s="17"/>
      <c r="J52" s="16"/>
      <c r="K52" s="17"/>
      <c r="L52" s="17"/>
      <c r="M52" s="17"/>
      <c r="N52" s="17"/>
      <c r="O52" s="17"/>
      <c r="P52" s="22">
        <v>0</v>
      </c>
    </row>
    <row r="53" spans="1:17" ht="44.25" customHeight="1" x14ac:dyDescent="0.2">
      <c r="A53" s="43"/>
      <c r="B53" s="24"/>
      <c r="C53" s="44"/>
      <c r="D53" s="56" t="s">
        <v>48</v>
      </c>
      <c r="E53" s="22">
        <v>0</v>
      </c>
      <c r="F53" s="23">
        <v>0</v>
      </c>
      <c r="G53" s="23"/>
      <c r="H53" s="23"/>
      <c r="I53" s="17"/>
      <c r="J53" s="16"/>
      <c r="K53" s="17"/>
      <c r="L53" s="17"/>
      <c r="M53" s="17"/>
      <c r="N53" s="17"/>
      <c r="O53" s="17"/>
      <c r="P53" s="22">
        <v>0</v>
      </c>
    </row>
    <row r="54" spans="1:17" x14ac:dyDescent="0.2">
      <c r="A54" s="18" t="s">
        <v>4</v>
      </c>
      <c r="B54" s="19" t="s">
        <v>4</v>
      </c>
      <c r="C54" s="20" t="s">
        <v>4</v>
      </c>
      <c r="D54" s="21" t="s">
        <v>20</v>
      </c>
      <c r="E54" s="14">
        <f>E14+E27+E50+E32</f>
        <v>-3093615</v>
      </c>
      <c r="F54" s="14">
        <f>F14+F27+F50+F32</f>
        <v>-3093615</v>
      </c>
      <c r="G54" s="14">
        <f>G14+G27</f>
        <v>0</v>
      </c>
      <c r="H54" s="14">
        <f>H14+H27</f>
        <v>0</v>
      </c>
      <c r="I54" s="14">
        <f>I14+I27</f>
        <v>0</v>
      </c>
      <c r="J54" s="14">
        <f>J14+J27+J50+J45</f>
        <v>4124000</v>
      </c>
      <c r="K54" s="14">
        <f>K14+K27+K50</f>
        <v>4000000</v>
      </c>
      <c r="L54" s="14">
        <f>L14+L27+L32+L45</f>
        <v>124000</v>
      </c>
      <c r="M54" s="14">
        <f>M14+M27</f>
        <v>0</v>
      </c>
      <c r="N54" s="14">
        <f>N14+N27</f>
        <v>0</v>
      </c>
      <c r="O54" s="14">
        <f>O14+O27+O50</f>
        <v>0</v>
      </c>
      <c r="P54" s="14">
        <f t="shared" si="0"/>
        <v>1030385</v>
      </c>
      <c r="Q54" s="26"/>
    </row>
    <row r="55" spans="1:17" x14ac:dyDescent="0.2">
      <c r="E55" s="30"/>
      <c r="F55" s="27"/>
      <c r="G55" s="28"/>
      <c r="H55" s="29"/>
      <c r="I55" s="27"/>
      <c r="J55" s="29"/>
      <c r="K55" s="29"/>
      <c r="L55" s="29"/>
      <c r="M55" s="27"/>
      <c r="N55" s="27"/>
      <c r="O55" s="29"/>
      <c r="P55" s="30"/>
    </row>
    <row r="56" spans="1:17" x14ac:dyDescent="0.2">
      <c r="E56" s="31"/>
    </row>
    <row r="57" spans="1:17" x14ac:dyDescent="0.2">
      <c r="B57" s="9" t="s">
        <v>23</v>
      </c>
      <c r="E57" s="30"/>
      <c r="I57" s="1" t="s">
        <v>24</v>
      </c>
    </row>
  </sheetData>
  <mergeCells count="26">
    <mergeCell ref="D7:N7"/>
    <mergeCell ref="H11:H12"/>
    <mergeCell ref="M11:M12"/>
    <mergeCell ref="N11:N12"/>
    <mergeCell ref="P9:P12"/>
    <mergeCell ref="K10:K12"/>
    <mergeCell ref="L10:L12"/>
    <mergeCell ref="M10:N10"/>
    <mergeCell ref="O10:O12"/>
    <mergeCell ref="J9:O9"/>
    <mergeCell ref="E10:E12"/>
    <mergeCell ref="F10:F12"/>
    <mergeCell ref="G10:H10"/>
    <mergeCell ref="I10:I12"/>
    <mergeCell ref="J10:J12"/>
    <mergeCell ref="G11:G12"/>
    <mergeCell ref="A9:A12"/>
    <mergeCell ref="B9:B12"/>
    <mergeCell ref="C9:C12"/>
    <mergeCell ref="D9:D12"/>
    <mergeCell ref="E9:I9"/>
    <mergeCell ref="E6:I6"/>
    <mergeCell ref="J6:T6"/>
    <mergeCell ref="A4:P4"/>
    <mergeCell ref="L2:P2"/>
    <mergeCell ref="A5:P5"/>
  </mergeCells>
  <pageMargins left="0.19685039370078741" right="0.19685039370078741" top="0.39370078740157483" bottom="0.19685039370078741" header="0" footer="0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Дод.3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Admin</cp:lastModifiedBy>
  <cp:lastPrinted>2022-07-07T08:52:08Z</cp:lastPrinted>
  <dcterms:created xsi:type="dcterms:W3CDTF">2020-12-23T06:51:23Z</dcterms:created>
  <dcterms:modified xsi:type="dcterms:W3CDTF">2022-07-14T04:59:32Z</dcterms:modified>
</cp:coreProperties>
</file>