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505" yWindow="360" windowWidth="20985" windowHeight="11430"/>
  </bookViews>
  <sheets>
    <sheet name="Дод.1" sheetId="16" r:id="rId1"/>
    <sheet name="Дод.2" sheetId="21" r:id="rId2"/>
    <sheet name="Дод.3" sheetId="20" r:id="rId3"/>
    <sheet name="Дод.5" sheetId="17" r:id="rId4"/>
    <sheet name="Дод.7" sheetId="19" r:id="rId5"/>
  </sheets>
  <definedNames>
    <definedName name="_xlnm.Print_Area" localSheetId="0">Дод.1!$A$1:$F$90</definedName>
    <definedName name="_xlnm.Print_Area" localSheetId="2">Дод.3!#REF!</definedName>
    <definedName name="_xlnm.Print_Area" localSheetId="3">Дод.5!$A$1:$D$47</definedName>
    <definedName name="_xlnm.Print_Area" localSheetId="4">Дод.7!$A$1:$J$69</definedName>
  </definedNames>
  <calcPr calcId="145621"/>
</workbook>
</file>

<file path=xl/calcChain.xml><?xml version="1.0" encoding="utf-8"?>
<calcChain xmlns="http://schemas.openxmlformats.org/spreadsheetml/2006/main">
  <c r="C25" i="21" l="1"/>
  <c r="C24" i="21"/>
  <c r="C23" i="21"/>
  <c r="C22" i="21"/>
  <c r="C21" i="21"/>
  <c r="C20" i="21"/>
  <c r="C18" i="21"/>
  <c r="C17" i="21"/>
  <c r="C16" i="21"/>
  <c r="C15" i="21"/>
  <c r="C14" i="21"/>
  <c r="C13" i="21"/>
  <c r="G66" i="19" l="1"/>
  <c r="G65" i="19"/>
  <c r="H49" i="19"/>
  <c r="G49" i="19"/>
  <c r="H24" i="19"/>
  <c r="G34" i="19"/>
  <c r="G33" i="19"/>
  <c r="I38" i="19"/>
  <c r="H38" i="19"/>
  <c r="I12" i="19"/>
  <c r="J12" i="19"/>
  <c r="H12" i="19"/>
  <c r="H13" i="19"/>
  <c r="G16" i="19"/>
  <c r="G17" i="19"/>
  <c r="G18" i="19"/>
  <c r="G19" i="19"/>
  <c r="G20" i="19"/>
  <c r="G21" i="19"/>
  <c r="G22" i="19"/>
  <c r="D29" i="17"/>
  <c r="D27" i="17" s="1"/>
  <c r="D28" i="17"/>
  <c r="D38" i="17" l="1"/>
  <c r="D35" i="17"/>
  <c r="D40" i="17" s="1"/>
  <c r="H53" i="19" l="1"/>
  <c r="G57" i="19" l="1"/>
  <c r="H48" i="19"/>
  <c r="G48" i="19" s="1"/>
  <c r="G51" i="19"/>
  <c r="G50" i="19"/>
  <c r="G59" i="19"/>
  <c r="G58" i="19"/>
  <c r="G31" i="19"/>
  <c r="I62" i="19" l="1"/>
  <c r="H62" i="19"/>
  <c r="J61" i="19" l="1"/>
  <c r="J53" i="19" l="1"/>
  <c r="J52" i="19" s="1"/>
  <c r="I53" i="19"/>
  <c r="I52" i="19" s="1"/>
  <c r="G32" i="19"/>
  <c r="H61" i="19" l="1"/>
  <c r="H52" i="19"/>
  <c r="G36" i="19"/>
  <c r="D16" i="17" l="1"/>
  <c r="G63" i="19" l="1"/>
  <c r="G62" i="19" s="1"/>
  <c r="I61" i="19"/>
  <c r="G60" i="19"/>
  <c r="G56" i="19"/>
  <c r="G55" i="19"/>
  <c r="G54" i="19"/>
  <c r="G47" i="19"/>
  <c r="G46" i="19"/>
  <c r="G45" i="19"/>
  <c r="G44" i="19"/>
  <c r="G43" i="19"/>
  <c r="G42" i="19"/>
  <c r="G41" i="19"/>
  <c r="G40" i="19"/>
  <c r="G39" i="19"/>
  <c r="I37" i="19"/>
  <c r="H37" i="19"/>
  <c r="G35" i="19"/>
  <c r="G30" i="19"/>
  <c r="G29" i="19"/>
  <c r="G28" i="19"/>
  <c r="G27" i="19"/>
  <c r="G26" i="19"/>
  <c r="G25" i="19"/>
  <c r="J24" i="19"/>
  <c r="J23" i="19" s="1"/>
  <c r="I24" i="19"/>
  <c r="I23" i="19" s="1"/>
  <c r="H23" i="19"/>
  <c r="G15" i="19"/>
  <c r="J13" i="19"/>
  <c r="I13" i="19"/>
  <c r="G12" i="19" s="1"/>
  <c r="H66" i="19" l="1"/>
  <c r="J66" i="19"/>
  <c r="G61" i="19"/>
  <c r="G53" i="19"/>
  <c r="G52" i="19" s="1"/>
  <c r="G13" i="19"/>
  <c r="I66" i="19"/>
  <c r="G38" i="19"/>
  <c r="G37" i="19" s="1"/>
  <c r="G24" i="19"/>
  <c r="G23" i="19" s="1"/>
  <c r="D20" i="17" l="1"/>
</calcChain>
</file>

<file path=xl/sharedStrings.xml><?xml version="1.0" encoding="utf-8"?>
<sst xmlns="http://schemas.openxmlformats.org/spreadsheetml/2006/main" count="643" uniqueCount="332">
  <si>
    <t>Додаток 1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</si>
  <si>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</si>
  <si>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</si>
  <si>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</si>
  <si>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</si>
  <si>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</si>
  <si>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X</t>
  </si>
  <si>
    <t>Селищний голова</t>
  </si>
  <si>
    <t>11512000000</t>
  </si>
  <si>
    <t>Інші субвенції з місцевого бюджету</t>
  </si>
  <si>
    <t>(грн)</t>
  </si>
  <si>
    <t>Код</t>
  </si>
  <si>
    <t>Найменування згідно з Класифікацією доходів бюджету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</si>
  <si>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</si>
  <si>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</si>
  <si>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</si>
  <si>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</si>
  <si>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Рентна плата за користування надрами загальнодержавного значення</t>
  </si>
  <si>
    <t>Рентна плата за користування надрами для видобування інших корисних копалин загальнодержавного значення</t>
  </si>
  <si>
    <t>Пальне</t>
  </si>
  <si>
    <t>Місцеві податки та збори, що сплачуються (перераховуються) згідно з Податковим кодексом України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</si>
  <si>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</si>
  <si>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Плата за надання адміністративних послуг</t>
  </si>
  <si>
    <t>Адміністративний збір за проведення державної реєстрації юридичних осіб, фізичних осіб - підприємців та громадських формувань</t>
  </si>
  <si>
    <t>Плата за надання інших адміністративних послуг</t>
  </si>
  <si>
    <t>Надходження від орендної плати за користування майновим комплексом та іншим майном, що перебуває в комунальній власності</t>
  </si>
  <si>
    <t>Плата за оренду майна бюджетних установ, що здійснюється відповідно до Закону України `Про оренду державного та комунального майна`</t>
  </si>
  <si>
    <t>Усього доходів (без урахування міжбюджетних трансфертів)</t>
  </si>
  <si>
    <t>Субвенції з державного бюджету місцевим бюджетам</t>
  </si>
  <si>
    <t>Освітня субвенція з державного бюджету місцевим бюджетам </t>
  </si>
  <si>
    <t>Субвенції з місцевих бюджетів іншим місцевим бюджетам</t>
  </si>
  <si>
    <t>Субвенція з місцевого бюджету на здійснення переданих видатків у сфері освіти за рахунок коштів освітньої субвенції</t>
  </si>
  <si>
    <t>Разом доходів</t>
  </si>
  <si>
    <t xml:space="preserve">      1. Показники міжбюджетних трансфертів з інших бюджетів</t>
  </si>
  <si>
    <t>Код Класифікації доходу бюджету/ Код бюджету</t>
  </si>
  <si>
    <t>Найменування трансферту/ Найменування бюджету – надавача міжбюджетного трансферту</t>
  </si>
  <si>
    <t>І. Трансферти до загального фонду бюджету</t>
  </si>
  <si>
    <t>41033900</t>
  </si>
  <si>
    <t>41051000</t>
  </si>
  <si>
    <t>ІІ. Трансферти до спеціального фонду бюджету</t>
  </si>
  <si>
    <t xml:space="preserve">УСЬОГО за розділом І та ІІ, у тому числі: </t>
  </si>
  <si>
    <t>загальний фонд</t>
  </si>
  <si>
    <t>спеціальний фонд</t>
  </si>
  <si>
    <t xml:space="preserve">      2. Показники міжбюджетних трансфертів іншим бюджетам</t>
  </si>
  <si>
    <t>Код Програмної класифікації видатків та кредитування місцевого бюджету/ Код бюджету</t>
  </si>
  <si>
    <t xml:space="preserve">Код типової програмної класифікації видатків та кредитування місцевого бюджету </t>
  </si>
  <si>
    <t>Найменування трансферту/ Найменування бюджету – отримувача міжбюджетного трансферту</t>
  </si>
  <si>
    <t>Державний бюджет</t>
  </si>
  <si>
    <t>Обласний бюджет</t>
  </si>
  <si>
    <t>03719770</t>
  </si>
  <si>
    <t>Додаток 2</t>
  </si>
  <si>
    <t>РОЗПОДІЛ</t>
  </si>
  <si>
    <t>(код бюджету)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</si>
  <si>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</si>
  <si>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</si>
  <si>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</si>
  <si>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</si>
  <si>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</si>
  <si>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Разом</t>
  </si>
  <si>
    <t>видатки споживання</t>
  </si>
  <si>
    <t>з них</t>
  </si>
  <si>
    <t>видатки розвитку</t>
  </si>
  <si>
    <t>оплата праці</t>
  </si>
  <si>
    <t>комунальні послуги та енергоносії</t>
  </si>
  <si>
    <t>0100000</t>
  </si>
  <si>
    <t>Смолінська селищна рада</t>
  </si>
  <si>
    <t>0110000</t>
  </si>
  <si>
    <t>0110150</t>
  </si>
  <si>
    <t>0150</t>
  </si>
  <si>
    <t>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</si>
  <si>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</si>
  <si>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0180</t>
  </si>
  <si>
    <t>0133</t>
  </si>
  <si>
    <t>Інша діяльність у сфері державного управління</t>
  </si>
  <si>
    <t>2020</t>
  </si>
  <si>
    <t>0732</t>
  </si>
  <si>
    <t>Спеціалізована стаціонарна медична допомога населенню</t>
  </si>
  <si>
    <t>0726</t>
  </si>
  <si>
    <t>Первинна медична допомога населенню, що надається центрами первинної медичної (медико-санітарної) допомоги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</si>
  <si>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</si>
  <si>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1070</t>
  </si>
  <si>
    <t>Заходи державної політики з питань дітей та їх соціального захисту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</si>
  <si>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</si>
  <si>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1090</t>
  </si>
  <si>
    <t>Інші заходи у сфері соціального захисту і соціального забезпечення</t>
  </si>
  <si>
    <t>0620</t>
  </si>
  <si>
    <t>Організація благоустрою населених пунктів</t>
  </si>
  <si>
    <t>0117680</t>
  </si>
  <si>
    <t>0490</t>
  </si>
  <si>
    <t>Членські внески до асоціацій органів місцевого самоврядування</t>
  </si>
  <si>
    <t>0118110</t>
  </si>
  <si>
    <t>0320</t>
  </si>
  <si>
    <t>Заходи із запобігання та ліквідації надзвичайних ситуацій та наслідків стихійного лиха в т. ч. :</t>
  </si>
  <si>
    <t>0118240</t>
  </si>
  <si>
    <t>0380</t>
  </si>
  <si>
    <t>Заходи та робота з територіальної оборони</t>
  </si>
  <si>
    <t>« Підготовка та забезпечення завдань територіальної оборони та добровольчих формувань Смолінської селищної  територіальної громади» на 2022-2023 роки</t>
  </si>
  <si>
    <t>0600000</t>
  </si>
  <si>
    <t>Відділ освіти Смолінської селищної ради</t>
  </si>
  <si>
    <t>0610000</t>
  </si>
  <si>
    <t>Відділ освіти Смолінської селищної рад</t>
  </si>
  <si>
    <t>0610160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</si>
  <si>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</si>
  <si>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</si>
  <si>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0611010</t>
  </si>
  <si>
    <t>1010</t>
  </si>
  <si>
    <t>0910</t>
  </si>
  <si>
    <t>Надання дошкільної освіти</t>
  </si>
  <si>
    <t>0611021</t>
  </si>
  <si>
    <t>1021</t>
  </si>
  <si>
    <t>0921</t>
  </si>
  <si>
    <t>Надання загальної середньої освіти закладами загальної середньої освіти</t>
  </si>
  <si>
    <t>0611031</t>
  </si>
  <si>
    <t>1031</t>
  </si>
  <si>
    <t>0611070</t>
  </si>
  <si>
    <t>0960</t>
  </si>
  <si>
    <t>Надання позашкільної освіти закладами позашкільної освіти, заходи із позашкільної роботи з дітьми</t>
  </si>
  <si>
    <t>0611080</t>
  </si>
  <si>
    <t>1080</t>
  </si>
  <si>
    <t>Надання спеціалізованої освіти мистецькими школами</t>
  </si>
  <si>
    <t>0611142</t>
  </si>
  <si>
    <t>1142</t>
  </si>
  <si>
    <t>0990</t>
  </si>
  <si>
    <t>Інші програми та заходи у сфері освіти</t>
  </si>
  <si>
    <t>0611152</t>
  </si>
  <si>
    <t>1152</t>
  </si>
  <si>
    <t>Забезпечення діяльності інклюзивно-ресурсних центрів за рахунок освітньої субвенції</t>
  </si>
  <si>
    <t>0614030</t>
  </si>
  <si>
    <t>4030</t>
  </si>
  <si>
    <t>0824</t>
  </si>
  <si>
    <t>Забезпечення діяльності бібліотек</t>
  </si>
  <si>
    <t>0614060</t>
  </si>
  <si>
    <t>4060</t>
  </si>
  <si>
    <t>0828</t>
  </si>
  <si>
    <t>Забезпечення діяльності палаців i будинків культури, клубів, центрів дозвілля та iнших клубних закладів</t>
  </si>
  <si>
    <t>0800000</t>
  </si>
  <si>
    <t>Відділ соціального захисту , соціального забезпечення та охорони здоровя</t>
  </si>
  <si>
    <t>0810160</t>
  </si>
  <si>
    <t>0812020</t>
  </si>
  <si>
    <t>0812111</t>
  </si>
  <si>
    <t>2111</t>
  </si>
  <si>
    <t>0813104</t>
  </si>
  <si>
    <t>3104</t>
  </si>
  <si>
    <t>1020</t>
  </si>
  <si>
    <t>0813160</t>
  </si>
  <si>
    <t>3160</t>
  </si>
  <si>
    <t>0813230</t>
  </si>
  <si>
    <t>Видатки , повязані з наданням підтримки внутрішньо переміщеним та / або евакуйованим особам у звязку із введенням воєнного стану</t>
  </si>
  <si>
    <t>0813242</t>
  </si>
  <si>
    <t>3242</t>
  </si>
  <si>
    <t>Відділ будівництва, земельних ресурсів, архітертури та житлово - комунального господарства</t>
  </si>
  <si>
    <t>6030</t>
  </si>
  <si>
    <t>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</si>
  <si>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</si>
  <si>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</si>
  <si>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8340</t>
  </si>
  <si>
    <t>0540</t>
  </si>
  <si>
    <t>Природоохоронні заходи за рахунок цільових фондів</t>
  </si>
  <si>
    <t>3700000</t>
  </si>
  <si>
    <t>Фінансовий відділ Смолінської селищної ради</t>
  </si>
  <si>
    <t>3710000</t>
  </si>
  <si>
    <t>3710160</t>
  </si>
  <si>
    <t>3718710</t>
  </si>
  <si>
    <t>8710</t>
  </si>
  <si>
    <t>Резервний фонд місцевого бюджету</t>
  </si>
  <si>
    <t>УСЬОГО</t>
  </si>
  <si>
    <t>Найменування місцевої/ регіональної програми</t>
  </si>
  <si>
    <t>Дата та номер документа, яким затверджено місцеву регіональну програму</t>
  </si>
  <si>
    <t/>
  </si>
  <si>
    <t>Смолiнська селищна рада</t>
  </si>
  <si>
    <t>Програма економічного і соціального розвитку Смолінської селищної територіальної громади на 2021-2024 роки</t>
  </si>
  <si>
    <t>Рішення сесії Смолінської селищної ради від 18 грудня 2020 року № 35 в редакції рішення селищної ради від 09.07.2021 року № 150</t>
  </si>
  <si>
    <t xml:space="preserve">	Програма розвитку медичної допомоги та стимулів для медичних працівників Смолінської об’єднаної територіальної громади на 2019 – 2024 роки</t>
  </si>
  <si>
    <t>Рішення сесії Смолінської селищної ради від 21 грудня 2018 року № 223 в редакції рішення селищної ради від 09.07.2021 року № 150</t>
  </si>
  <si>
    <t>Програма підтримки та розвитку комунального некомерційного підприємства «Смолінський центр первинної медико-санітарної допомоги» Смолінської селищної ради  на період 2020 -2024 роки</t>
  </si>
  <si>
    <t>Рішення сесії Смолінської селищної ради від 10 квітня 2020 року № 429 в редакції рішення селищної ради від 09.07.2021 року № 150</t>
  </si>
  <si>
    <t>Програма призначення і виплати компенсацій фізичним особам, які надають соціальні послуги на 2021-2023 роки</t>
  </si>
  <si>
    <t>Рішення сесії Смолінської селищної ради від 18 грудня 2020 року № 35</t>
  </si>
  <si>
    <t>Програма соціального захисту малозабезпечених верств населення Смолінської селищної територіальної громади на 2021-2023 роки</t>
  </si>
  <si>
    <t>Рішення виконавчого комітету Смолінської селищної ради від 31.03. 2022року  №51</t>
  </si>
  <si>
    <t>Вiддiл освiти, культури, молодi та спорту Смолiнської селищної ради</t>
  </si>
  <si>
    <t>06110160</t>
  </si>
  <si>
    <t>Комплексна програма розвитку освіти Смолінської селищної територіальної громади на 2021-2025 роки</t>
  </si>
  <si>
    <t xml:space="preserve">Надання позашкільної освіти закладами позашкільної освіти, заходи із позашкільної роботи з дітьми </t>
  </si>
  <si>
    <t>Надання спеціальної освіти мистецькими школами</t>
  </si>
  <si>
    <t>Програма розвитку культури Смолінської селищної територіальної громади на 2021 рік</t>
  </si>
  <si>
    <t>Забезпечення діяльності палаців і будинків культури, клубів ,центрів дозвілля та інших клубних закладів</t>
  </si>
  <si>
    <r>
      <t xml:space="preserve">Програма підтримки, соціальної адаптації та захисту внутрішньо переміщених осіб </t>
    </r>
    <r>
      <rPr>
        <sz val="10"/>
        <color theme="1"/>
        <rFont val="Times New Roman"/>
        <family val="1"/>
        <charset val="204"/>
      </rPr>
      <t>Смолінської</t>
    </r>
    <r>
      <rPr>
        <b/>
        <sz val="10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селищної територіальної громади</t>
    </r>
    <r>
      <rPr>
        <b/>
        <sz val="10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на 2022 – 2024 роки</t>
    </r>
  </si>
  <si>
    <t>Рішення виконавчого комітету Смолінської селищної ради від 05 травня 2022 року № 69</t>
  </si>
  <si>
    <t>Комплексна програма соціальної підтримки  учасників АТО, операції Об’єднаних сил, постраждалих учасників Революції Гідності, учасників-добровольців, які брали участь у захисті територіальної цілісності та державного суверенітету на Сході України та вшанування пам’яті загиблих на 2021 – 2024 роки Смолінської селищної територіальної громади</t>
  </si>
  <si>
    <t>Програма соціального захисту громадян Смолінської селищної територіальної громади, які постраждали внаслідок Чорнобильської катастрофи на 2021-2024 рік</t>
  </si>
  <si>
    <t>Програма охорони навколишнього природного середовища Смолінської об’єднаної територіальної громади на 2019 – 2024 роки</t>
  </si>
  <si>
    <t>41020100</t>
  </si>
  <si>
    <t>( код бюджету)</t>
  </si>
  <si>
    <t>Найменування згідно з Класифікацією фінансування бюджету</t>
  </si>
  <si>
    <t>Фінансування за типом кредитора</t>
  </si>
  <si>
    <t>Внутрішнє фінансування</t>
  </si>
  <si>
    <t>На початок періоду</t>
  </si>
  <si>
    <t>На кінець періоду</t>
  </si>
  <si>
    <t>Фінансування за рахунок зміни залишків коштів бюджетів</t>
  </si>
  <si>
    <t>Кошти, що передаються із загального фонду бюджету до бюджету розвитку (спеціального фонду)</t>
  </si>
  <si>
    <t>Загальне фінансування</t>
  </si>
  <si>
    <t>Фінансування за типом боргового зобов’язання</t>
  </si>
  <si>
    <t>Фінансування за активними операціями</t>
  </si>
  <si>
    <t>Зміни обсягів бюджетних коштів</t>
  </si>
  <si>
    <t>Микола МАЗУРА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</si>
  <si>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</si>
  <si>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Надання загальної середньої освіти закладами загальної середньої освіти за рахунок коштів місцевого бюджету</t>
  </si>
  <si>
    <t>Надання загальної середньої освіти закладами загальної середньої освіти за рахунок освітньої субвенції</t>
  </si>
  <si>
    <t>"програма цивільного захисту населення і території Смолінської селищної територіальної громади на 2021 - 2025 роки"</t>
  </si>
  <si>
    <t>Додаток 3</t>
  </si>
  <si>
    <t xml:space="preserve">                                                                                                                                                           Додаток 5</t>
  </si>
  <si>
    <t>Додаток 7</t>
  </si>
  <si>
    <t>0810000</t>
  </si>
  <si>
    <t>Здійснення заходів із землеустрою</t>
  </si>
  <si>
    <t>0900000</t>
  </si>
  <si>
    <t>0910160</t>
  </si>
  <si>
    <t>0910000</t>
  </si>
  <si>
    <t>Служба у справах дітей Смолінської селищної ради</t>
  </si>
  <si>
    <t>0913112</t>
  </si>
  <si>
    <t>Податкові надходження</t>
  </si>
  <si>
    <t>Податки на доходи, податки на прибуток, податки на збільшення ринкової вартості</t>
  </si>
  <si>
    <t>Податок на прибуток підприємств</t>
  </si>
  <si>
    <t>Податок на прибуток підприємств та фінансових установ комунальної власності</t>
  </si>
  <si>
    <t>Рентна плата та плата за використання інших природних ресурсів</t>
  </si>
  <si>
    <t>Рентна плата за спеціальне використання лісових ресурсів</t>
  </si>
  <si>
    <t>Рентна плата за спеціальне використання лісових ресурсів в частині деревини, заготовленої в порядку рубок головного користування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</si>
  <si>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</si>
  <si>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Внутрішні податки на товари та послуги</t>
  </si>
  <si>
    <t>Акцизний податок з вироблених в Україні підакцизних товарів (продукції)</t>
  </si>
  <si>
    <t>Акцизний податок з ввезених на митну територію України підакцизних товарів (продукції)</t>
  </si>
  <si>
    <t>Акцизний податок з реалізації суб`єктами господарювання роздрібної торгівлі підакцизних товарів</t>
  </si>
  <si>
    <t>Податок на майно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</si>
  <si>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</si>
  <si>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</si>
  <si>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</si>
  <si>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Земельний податок з юридичних осіб</t>
  </si>
  <si>
    <t>Орендна плата з юридичних осіб</t>
  </si>
  <si>
    <t>Земельний податок з фізичних осіб</t>
  </si>
  <si>
    <t>Орендна плата з фізичних осіб</t>
  </si>
  <si>
    <t>Транспортний податок з юридичних осіб</t>
  </si>
  <si>
    <t>Єдиний податок</t>
  </si>
  <si>
    <t>Єдиний податок з юридичних осіб</t>
  </si>
  <si>
    <t>Єдиний податок з фізичних осіб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</si>
  <si>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</si>
  <si>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Інші податки та збори</t>
  </si>
  <si>
    <t>Екологічний податок</t>
  </si>
  <si>
    <t>Надходження від скидів забруднюючих речовин безпосередньо у водні об`єкти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</si>
  <si>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</t>
  </si>
  <si>
    <t>Неподаткові надходження</t>
  </si>
  <si>
    <t>Доходи від власності та підприємницької діяльності</t>
  </si>
  <si>
    <t>Інші надходження</t>
  </si>
  <si>
    <t>Адміністративні штрафи та інші санкції</t>
  </si>
  <si>
    <t>Адміністративні збори та платежі, доходи від некомерційної господарської діяльності</t>
  </si>
  <si>
    <t>Адміністративний збір за державну реєстрацію речових прав на нерухоме майно та їх обтяжень</t>
  </si>
  <si>
    <t>Надходження від орендної плати за користування цілісним майновим комплексом та іншим державним майном</t>
  </si>
  <si>
    <t>Державне мито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</si>
  <si>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</si>
  <si>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Державне мито, пов`язане з видачею та оформленням закордонних паспортів (посвідок) та паспортів громадян України</t>
  </si>
  <si>
    <t>Інші неподаткові надходження</t>
  </si>
  <si>
    <t>Власні надходження бюджетних установ</t>
  </si>
  <si>
    <t>Надходження від плати за послуги, що надаються бюджетними установами згідно із законодавством</t>
  </si>
  <si>
    <t>Плата за послуги, що надаються бюджетними установами згідно з їх основною діяльністю</t>
  </si>
  <si>
    <t>Офіційні трансферти</t>
  </si>
  <si>
    <t>Від органів державного управління</t>
  </si>
  <si>
    <t>Освітня субвенція з державного бюджету місцевим бюджетам</t>
  </si>
  <si>
    <t>Дотації з місцевих бюджетів іншим місцевим бюджетам</t>
  </si>
  <si>
    <t>Субвенція до Маловисківського міського бюджету надання фінансової підтримки КНП" Маловисквська лікарня" ( проведення медичного профогляду призовників та військовозобовязаних -60,00 тис.грн; придбання фармацевтичної продуції для проведення гемодіалізу 50,00 тис.грн.; утримання патанатомічної служби 100,00 тис.грн.)</t>
  </si>
  <si>
    <t>ДОХОДИ_x000D_
місцевого бюджету на 2024 рік</t>
  </si>
  <si>
    <t>ФІНАНСУВАННЯ_x000D_
місцевого бюджету на 2024 рік</t>
  </si>
  <si>
    <t>Міжбюджетні трансферти на 2024 рік</t>
  </si>
  <si>
    <t xml:space="preserve">	Програма соціальної підтримки дітей Смолінської селищної територіальної громади на 2024 рік</t>
  </si>
  <si>
    <t>0421</t>
  </si>
  <si>
    <t>Податок на доходи фізичних осіб у вигляді мінімального податкового зобов`язання, що підлягає сплаті фізичними особами</t>
  </si>
  <si>
    <t>Інші заходи, пов'язані з економічною діяльністю</t>
  </si>
  <si>
    <t xml:space="preserve">Рішення сесії Смолінської селищної ради від 9 липня 2021 року № 150 </t>
  </si>
  <si>
    <t>0119800</t>
  </si>
  <si>
    <t>Субвенція з місцевого бюджету державному бюджету на виконання програм соціально-економічного розвитку регіонів в т. ч.;</t>
  </si>
  <si>
    <t xml:space="preserve">"Комплексна програма профілактики злочинності і правопорушень на 2021 - 2025 роки" </t>
  </si>
  <si>
    <t>субвенція Головному управлінню ДПС у Кіровоградській області  на виконання програми соціально - економічного розвитку Смолінської селищної територіальної громади на 2021 - 2024 роки</t>
  </si>
  <si>
    <t xml:space="preserve">субвенція  Першому відділу Новоукраїнського районного  територіального центру комплектування та соціальної підтримки </t>
  </si>
  <si>
    <t xml:space="preserve">субвенція до обласного бюджету на придбання спеціальної комунальної техніки з метою виконання заходів правового режиму воєнного стану </t>
  </si>
  <si>
    <t>0611210</t>
  </si>
  <si>
    <t>1210</t>
  </si>
  <si>
    <t>Надання освіти за рахунок залишку коштів за субвенцією з державного бюджету місцевим бюджетам на надання державної підтримки особам з особливими освітніми потребами на кінець бюджетного періоду</t>
  </si>
  <si>
    <t>0611292</t>
  </si>
  <si>
    <t>0611291</t>
  </si>
  <si>
    <t>Субвенція з місцевого бюджету за рахунок залишку коштів субвенції на надання державної підтримки особам з особливими освітніми потребами, що утворився на початок бюджетного періоду</t>
  </si>
  <si>
    <t>"Про внесення змін до рішення Смолінської селищної ради від 15.12.2023 р. № 535 "Про бюджет Смолінської селищної територіальної громади на 2024 рік"</t>
  </si>
  <si>
    <t xml:space="preserve">                                                                                                                           "Про внесення змін до рішення Смолінської селищної ради від 15.12.2023 р. № 535 "Про бюджет Смолінської селищної територіальної громади на 2024 рік"</t>
  </si>
  <si>
    <t xml:space="preserve">                                                                                                                                       до рішення сесії Смолінської селищної ради  від 02.02.2024 року № 562</t>
  </si>
  <si>
    <t>до рішення сесії Смолінської селищної ради від 02.02.2024 року № 562</t>
  </si>
  <si>
    <t>до рішення Смолінської селищної ради від 02.02.2024 року № 562</t>
  </si>
  <si>
    <t>до рішення Смолінської селищної ради від 02.02.2023 року №562</t>
  </si>
  <si>
    <t>1151200000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</si>
  <si>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213.1.14 пункту 213.1 статті 213 Податкового кодексу України</t>
  </si>
  <si>
    <t>Інші дотації з місцевого бюджету</t>
  </si>
  <si>
    <t>Субвенція з місцевого бюджету за рахунок залишку коштів освітньої субвенції, що утворився на початок бюджетного періоду</t>
  </si>
  <si>
    <t>видатків місцевого бюджету на 2024 рік</t>
  </si>
  <si>
    <t>'Смолінська селищна рада</t>
  </si>
  <si>
    <t>7680</t>
  </si>
  <si>
    <t>8110</t>
  </si>
  <si>
    <t>Заходи із запобігання та ліквідації надзвичайних ситуацій та наслідків стихійного лиха</t>
  </si>
  <si>
    <t>8240</t>
  </si>
  <si>
    <t>Заходи та роботи з територіальної оборони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</si>
  <si>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</si>
  <si>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</si>
  <si>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1291</t>
  </si>
  <si>
    <t>Співфінансування заходів, що реалізуються за рахунок залишку коштів за освітньою субвенцією на кінець бюджетного періоду, що мають цільове призначення, виділених відповідно до рішень Кабінету Міністрів України у попередніх бюджетних періодах (за спец</t>
  </si>
  <si>
    <t>1292</t>
  </si>
  <si>
    <t>Реалізація заходів за рахунок залишку коштів за освітньою субвенцією на кінець бюджетного періоду, що мають цільове призначення, виділених відповідно до рішень Кабінету Міністрів України у попередніх бюджетних періодах (за спеціальним фондом державно</t>
  </si>
  <si>
    <t>Відділ соціального захисту , соціального забезпечення та охорони здоров'я</t>
  </si>
  <si>
    <t>3230</t>
  </si>
  <si>
    <t>Видатки, пов`язані з наданням підтримки внутрішньо перемішеним та/або евакуйованим особам у зв`язку із введенням воєнного стану</t>
  </si>
  <si>
    <t>3112</t>
  </si>
  <si>
    <t>1040</t>
  </si>
  <si>
    <t>1500000</t>
  </si>
  <si>
    <t>1510000</t>
  </si>
  <si>
    <t>1510160</t>
  </si>
  <si>
    <t>1510180</t>
  </si>
  <si>
    <t>1516030</t>
  </si>
  <si>
    <t>1517130</t>
  </si>
  <si>
    <t>7130</t>
  </si>
  <si>
    <t>1517461</t>
  </si>
  <si>
    <t>1517693</t>
  </si>
  <si>
    <t>7693</t>
  </si>
  <si>
    <t>Інші заходи, пов`язані з економічною діяльністю</t>
  </si>
  <si>
    <t>1518340</t>
  </si>
  <si>
    <t>Фінансовийс відділ Смолінської селищної ради</t>
  </si>
  <si>
    <t>3719770</t>
  </si>
  <si>
    <t>9770</t>
  </si>
  <si>
    <t>Розподіл витрат бюджету Смолінської територіальної громади  на реалізацію місцевих програм у 2024 році,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</si>
</sst>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₴_-;\-* #,##0.00_₴_-;_-* &quot;-&quot;??_₴_-;_-@_-"/>
    <numFmt numFmtId="165" formatCode="_-* #,##0.00_р_._-;\-* #,##0.00_р_._-;_-* &quot;-&quot;??_р_._-;_-@_-"/>
    <numFmt numFmtId="166" formatCode="0_ ;\-0\ "/>
    <numFmt numFmtId="167" formatCode="#,##0.00_ ;\-#,##0.00\ "/>
    <numFmt numFmtId="168" formatCode="#,##0;\-#,##0;#,&quot;-&quot;"/>
  </numFmts>
  <fonts count="39" x14ac:knownFonts="1">
    <font>
      <sz val="10"/>
      <color theme="1"/>
      <name val="Calibri"/>
      <family val="2"/>
      <charset val="204"/>
      <scheme val="minor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0"/>
      <name val="Arial Cyr"/>
      <charset val="204"/>
    </font>
    <font>
      <sz val="10"/>
      <name val="Courier New"/>
      <family val="3"/>
      <charset val="204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0"/>
      <name val="Helv"/>
      <charset val="204"/>
    </font>
    <font>
      <sz val="11"/>
      <color theme="1"/>
      <name val="Times New Roman"/>
      <family val="1"/>
      <charset val="204"/>
    </font>
    <font>
      <sz val="8"/>
      <color theme="1"/>
      <name val="Times New Roman"/>
      <family val="2"/>
      <charset val="204"/>
    </font>
    <font>
      <sz val="10"/>
      <name val="Times New Roman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Arial Cyr"/>
      <family val="2"/>
      <charset val="204"/>
    </font>
    <font>
      <u/>
      <sz val="10"/>
      <color theme="1"/>
      <name val="Times New Roman"/>
      <family val="1"/>
      <charset val="204"/>
    </font>
    <font>
      <sz val="9"/>
      <color theme="1"/>
      <name val="Times New Roman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41">
    <xf numFmtId="0" fontId="0" fillId="0" borderId="0"/>
    <xf numFmtId="0" fontId="20" fillId="0" borderId="0"/>
    <xf numFmtId="0" fontId="18" fillId="0" borderId="0"/>
    <xf numFmtId="0" fontId="23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9" fillId="0" borderId="0"/>
    <xf numFmtId="0" fontId="24" fillId="0" borderId="0"/>
    <xf numFmtId="0" fontId="24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5" fillId="0" borderId="0"/>
    <xf numFmtId="0" fontId="24" fillId="0" borderId="0"/>
    <xf numFmtId="0" fontId="26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5" fillId="0" borderId="0"/>
    <xf numFmtId="0" fontId="24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6" fillId="0" borderId="0"/>
    <xf numFmtId="0" fontId="23" fillId="0" borderId="0"/>
    <xf numFmtId="0" fontId="23" fillId="0" borderId="0"/>
    <xf numFmtId="0" fontId="23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0" fontId="27" fillId="0" borderId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5" fillId="0" borderId="0"/>
    <xf numFmtId="0" fontId="15" fillId="0" borderId="0"/>
    <xf numFmtId="0" fontId="14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6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</cellStyleXfs>
  <cellXfs count="297">
    <xf numFmtId="0" fontId="0" fillId="0" borderId="0" xfId="0"/>
    <xf numFmtId="0" fontId="20" fillId="0" borderId="0" xfId="0" applyFont="1"/>
    <xf numFmtId="0" fontId="0" fillId="0" borderId="0" xfId="0"/>
    <xf numFmtId="0" fontId="20" fillId="0" borderId="0" xfId="0" applyFont="1" applyAlignment="1">
      <alignment horizontal="center" vertical="center"/>
    </xf>
    <xf numFmtId="0" fontId="14" fillId="0" borderId="0" xfId="113"/>
    <xf numFmtId="164" fontId="20" fillId="0" borderId="0" xfId="103" applyFont="1" applyAlignment="1"/>
    <xf numFmtId="164" fontId="20" fillId="0" borderId="0" xfId="103" applyFont="1"/>
    <xf numFmtId="0" fontId="13" fillId="0" borderId="0" xfId="115"/>
    <xf numFmtId="0" fontId="13" fillId="0" borderId="0" xfId="115" applyFont="1" applyAlignment="1"/>
    <xf numFmtId="0" fontId="20" fillId="0" borderId="0" xfId="0" applyFont="1" applyAlignment="1">
      <alignment wrapText="1"/>
    </xf>
    <xf numFmtId="164" fontId="20" fillId="0" borderId="0" xfId="103" applyFont="1" applyAlignment="1">
      <alignment horizontal="right"/>
    </xf>
    <xf numFmtId="4" fontId="20" fillId="0" borderId="0" xfId="103" applyNumberFormat="1" applyFont="1" applyAlignment="1">
      <alignment horizontal="center" vertical="center"/>
    </xf>
    <xf numFmtId="164" fontId="28" fillId="0" borderId="0" xfId="103" applyFont="1" applyAlignment="1">
      <alignment horizontal="left"/>
    </xf>
    <xf numFmtId="164" fontId="20" fillId="0" borderId="3" xfId="103" applyFont="1" applyBorder="1" applyAlignment="1">
      <alignment horizontal="center" vertical="top" wrapText="1"/>
    </xf>
    <xf numFmtId="4" fontId="20" fillId="0" borderId="4" xfId="103" applyNumberFormat="1" applyFont="1" applyBorder="1" applyAlignment="1">
      <alignment horizontal="center" vertical="center" wrapText="1"/>
    </xf>
    <xf numFmtId="166" fontId="20" fillId="0" borderId="6" xfId="103" applyNumberFormat="1" applyFont="1" applyBorder="1" applyAlignment="1">
      <alignment horizontal="center" vertical="top" wrapText="1"/>
    </xf>
    <xf numFmtId="1" fontId="20" fillId="0" borderId="7" xfId="103" applyNumberFormat="1" applyFont="1" applyBorder="1" applyAlignment="1">
      <alignment horizontal="center" vertical="center" wrapText="1"/>
    </xf>
    <xf numFmtId="164" fontId="21" fillId="0" borderId="3" xfId="103" applyFont="1" applyBorder="1" applyAlignment="1">
      <alignment horizontal="center" vertical="center"/>
    </xf>
    <xf numFmtId="164" fontId="21" fillId="0" borderId="3" xfId="103" applyFont="1" applyBorder="1" applyAlignment="1">
      <alignment horizontal="centerContinuous" vertical="center" wrapText="1"/>
    </xf>
    <xf numFmtId="164" fontId="21" fillId="0" borderId="4" xfId="103" applyFont="1" applyBorder="1" applyAlignment="1">
      <alignment horizontal="centerContinuous" vertical="center"/>
    </xf>
    <xf numFmtId="4" fontId="21" fillId="2" borderId="4" xfId="103" applyNumberFormat="1" applyFont="1" applyFill="1" applyBorder="1" applyAlignment="1">
      <alignment horizontal="center" vertical="center"/>
    </xf>
    <xf numFmtId="4" fontId="20" fillId="0" borderId="4" xfId="103" applyNumberFormat="1" applyFont="1" applyBorder="1" applyAlignment="1">
      <alignment horizontal="center" vertical="center"/>
    </xf>
    <xf numFmtId="164" fontId="21" fillId="3" borderId="3" xfId="103" applyFont="1" applyFill="1" applyBorder="1" applyAlignment="1">
      <alignment horizontal="center"/>
    </xf>
    <xf numFmtId="164" fontId="21" fillId="3" borderId="3" xfId="103" applyFont="1" applyFill="1" applyBorder="1" applyAlignment="1">
      <alignment horizontal="left" vertical="center"/>
    </xf>
    <xf numFmtId="164" fontId="21" fillId="3" borderId="4" xfId="103" applyFont="1" applyFill="1" applyBorder="1" applyAlignment="1">
      <alignment horizontal="centerContinuous" vertical="center"/>
    </xf>
    <xf numFmtId="4" fontId="21" fillId="3" borderId="4" xfId="103" applyNumberFormat="1" applyFont="1" applyFill="1" applyBorder="1" applyAlignment="1">
      <alignment horizontal="center" vertical="top"/>
    </xf>
    <xf numFmtId="4" fontId="21" fillId="3" borderId="4" xfId="103" applyNumberFormat="1" applyFont="1" applyFill="1" applyBorder="1" applyAlignment="1">
      <alignment horizontal="center" vertical="center"/>
    </xf>
    <xf numFmtId="164" fontId="20" fillId="0" borderId="2" xfId="103" applyFont="1" applyBorder="1" applyAlignment="1">
      <alignment horizontal="center" vertical="top" wrapText="1"/>
    </xf>
    <xf numFmtId="4" fontId="20" fillId="0" borderId="2" xfId="103" applyNumberFormat="1" applyFont="1" applyBorder="1" applyAlignment="1">
      <alignment horizontal="center" vertical="center" wrapText="1"/>
    </xf>
    <xf numFmtId="166" fontId="20" fillId="0" borderId="2" xfId="103" applyNumberFormat="1" applyFont="1" applyBorder="1" applyAlignment="1">
      <alignment horizontal="center" vertical="top" wrapText="1"/>
    </xf>
    <xf numFmtId="166" fontId="20" fillId="0" borderId="7" xfId="103" applyNumberFormat="1" applyFont="1" applyBorder="1" applyAlignment="1">
      <alignment horizontal="center" vertical="top" wrapText="1"/>
    </xf>
    <xf numFmtId="166" fontId="20" fillId="0" borderId="5" xfId="103" applyNumberFormat="1" applyFont="1" applyBorder="1" applyAlignment="1">
      <alignment horizontal="center" vertical="top" wrapText="1"/>
    </xf>
    <xf numFmtId="1" fontId="20" fillId="0" borderId="5" xfId="103" applyNumberFormat="1" applyFont="1" applyBorder="1" applyAlignment="1">
      <alignment horizontal="center" vertical="center" wrapText="1"/>
    </xf>
    <xf numFmtId="164" fontId="20" fillId="0" borderId="2" xfId="103" applyFont="1" applyBorder="1" applyAlignment="1">
      <alignment horizontal="center"/>
    </xf>
    <xf numFmtId="167" fontId="21" fillId="0" borderId="2" xfId="103" applyNumberFormat="1" applyFont="1" applyBorder="1" applyAlignment="1">
      <alignment horizontal="center"/>
    </xf>
    <xf numFmtId="4" fontId="20" fillId="2" borderId="2" xfId="103" applyNumberFormat="1" applyFont="1" applyFill="1" applyBorder="1" applyAlignment="1">
      <alignment horizontal="center" vertical="center"/>
    </xf>
    <xf numFmtId="0" fontId="21" fillId="0" borderId="2" xfId="103" applyNumberFormat="1" applyFont="1" applyBorder="1" applyAlignment="1">
      <alignment horizontal="centerContinuous" vertical="center"/>
    </xf>
    <xf numFmtId="164" fontId="21" fillId="0" borderId="2" xfId="103" applyFont="1" applyBorder="1" applyAlignment="1">
      <alignment horizontal="center" vertical="center"/>
    </xf>
    <xf numFmtId="164" fontId="21" fillId="0" borderId="4" xfId="103" applyFont="1" applyBorder="1" applyAlignment="1">
      <alignment horizontal="center" vertical="center"/>
    </xf>
    <xf numFmtId="164" fontId="21" fillId="0" borderId="3" xfId="103" applyFont="1" applyBorder="1" applyAlignment="1">
      <alignment horizontal="center" vertical="center" wrapText="1"/>
    </xf>
    <xf numFmtId="4" fontId="21" fillId="2" borderId="2" xfId="103" applyNumberFormat="1" applyFont="1" applyFill="1" applyBorder="1" applyAlignment="1">
      <alignment horizontal="center" vertical="center"/>
    </xf>
    <xf numFmtId="164" fontId="21" fillId="3" borderId="2" xfId="103" applyFont="1" applyFill="1" applyBorder="1" applyAlignment="1">
      <alignment horizontal="center" vertical="center"/>
    </xf>
    <xf numFmtId="164" fontId="21" fillId="3" borderId="4" xfId="103" applyFont="1" applyFill="1" applyBorder="1" applyAlignment="1">
      <alignment horizontal="center" vertical="center"/>
    </xf>
    <xf numFmtId="4" fontId="21" fillId="3" borderId="2" xfId="103" applyNumberFormat="1" applyFont="1" applyFill="1" applyBorder="1" applyAlignment="1">
      <alignment horizontal="center" vertical="center"/>
    </xf>
    <xf numFmtId="164" fontId="20" fillId="0" borderId="8" xfId="103" applyFont="1" applyBorder="1"/>
    <xf numFmtId="164" fontId="21" fillId="0" borderId="0" xfId="103" applyFont="1" applyAlignment="1">
      <alignment horizontal="left"/>
    </xf>
    <xf numFmtId="164" fontId="21" fillId="0" borderId="0" xfId="103" applyFont="1" applyAlignment="1">
      <alignment horizontal="right"/>
    </xf>
    <xf numFmtId="4" fontId="0" fillId="0" borderId="0" xfId="0" applyNumberFormat="1" applyAlignment="1">
      <alignment horizontal="center" vertical="center"/>
    </xf>
    <xf numFmtId="4" fontId="0" fillId="0" borderId="0" xfId="0" applyNumberFormat="1"/>
    <xf numFmtId="0" fontId="0" fillId="0" borderId="0" xfId="0" applyAlignment="1">
      <alignment horizontal="center"/>
    </xf>
    <xf numFmtId="164" fontId="20" fillId="0" borderId="0" xfId="103" applyFont="1" applyAlignment="1">
      <alignment horizontal="left"/>
    </xf>
    <xf numFmtId="0" fontId="20" fillId="0" borderId="3" xfId="103" applyNumberFormat="1" applyFont="1" applyBorder="1" applyAlignment="1">
      <alignment horizontal="center" vertical="center"/>
    </xf>
    <xf numFmtId="2" fontId="20" fillId="0" borderId="3" xfId="103" applyNumberFormat="1" applyFont="1" applyBorder="1" applyAlignment="1">
      <alignment horizontal="center" vertical="center"/>
    </xf>
    <xf numFmtId="0" fontId="21" fillId="0" borderId="4" xfId="103" quotePrefix="1" applyNumberFormat="1" applyFont="1" applyBorder="1" applyAlignment="1">
      <alignment horizontal="centerContinuous" vertical="center" wrapText="1"/>
    </xf>
    <xf numFmtId="0" fontId="0" fillId="0" borderId="0" xfId="0"/>
    <xf numFmtId="0" fontId="20" fillId="0" borderId="2" xfId="0" applyFont="1" applyBorder="1" applyAlignment="1">
      <alignment horizontal="center" vertical="center"/>
    </xf>
    <xf numFmtId="0" fontId="21" fillId="0" borderId="2" xfId="103" quotePrefix="1" applyNumberFormat="1" applyFont="1" applyBorder="1" applyAlignment="1">
      <alignment horizontal="centerContinuous" vertical="center"/>
    </xf>
    <xf numFmtId="0" fontId="21" fillId="0" borderId="2" xfId="113" applyFont="1" applyBorder="1" applyAlignment="1">
      <alignment horizontal="center" vertical="center"/>
    </xf>
    <xf numFmtId="4" fontId="20" fillId="0" borderId="2" xfId="113" applyNumberFormat="1" applyFont="1" applyBorder="1" applyAlignment="1">
      <alignment horizontal="center" vertical="center"/>
    </xf>
    <xf numFmtId="4" fontId="32" fillId="0" borderId="2" xfId="123" quotePrefix="1" applyNumberFormat="1" applyFont="1" applyFill="1" applyBorder="1" applyAlignment="1">
      <alignment vertical="center" wrapText="1"/>
    </xf>
    <xf numFmtId="4" fontId="30" fillId="0" borderId="2" xfId="123" applyNumberFormat="1" applyFont="1" applyFill="1" applyBorder="1" applyAlignment="1">
      <alignment vertical="center" wrapText="1"/>
    </xf>
    <xf numFmtId="0" fontId="20" fillId="0" borderId="2" xfId="0" quotePrefix="1" applyFont="1" applyBorder="1" applyAlignment="1">
      <alignment horizontal="center" vertical="center" wrapText="1"/>
    </xf>
    <xf numFmtId="4" fontId="20" fillId="0" borderId="2" xfId="0" quotePrefix="1" applyNumberFormat="1" applyFont="1" applyBorder="1" applyAlignment="1">
      <alignment horizontal="center" vertical="center" wrapText="1"/>
    </xf>
    <xf numFmtId="0" fontId="21" fillId="0" borderId="0" xfId="0" applyFont="1" applyAlignment="1">
      <alignment horizontal="left"/>
    </xf>
    <xf numFmtId="0" fontId="20" fillId="0" borderId="0" xfId="0" applyFont="1" applyAlignment="1"/>
    <xf numFmtId="0" fontId="20" fillId="0" borderId="0" xfId="0" applyFont="1" applyAlignment="1">
      <alignment horizontal="center"/>
    </xf>
    <xf numFmtId="0" fontId="8" fillId="0" borderId="0" xfId="124"/>
    <xf numFmtId="0" fontId="33" fillId="0" borderId="0" xfId="0" applyFont="1"/>
    <xf numFmtId="0" fontId="21" fillId="0" borderId="0" xfId="0" applyFont="1"/>
    <xf numFmtId="0" fontId="20" fillId="0" borderId="0" xfId="0" applyFont="1" applyAlignment="1">
      <alignment horizontal="right"/>
    </xf>
    <xf numFmtId="0" fontId="20" fillId="0" borderId="2" xfId="0" applyFont="1" applyBorder="1" applyAlignment="1">
      <alignment horizontal="center" vertical="center" wrapText="1"/>
    </xf>
    <xf numFmtId="0" fontId="20" fillId="0" borderId="2" xfId="0" applyFont="1" applyBorder="1"/>
    <xf numFmtId="0" fontId="20" fillId="2" borderId="2" xfId="0" applyFont="1" applyFill="1" applyBorder="1"/>
    <xf numFmtId="0" fontId="21" fillId="0" borderId="2" xfId="0" applyFont="1" applyBorder="1" applyAlignment="1">
      <alignment vertical="center"/>
    </xf>
    <xf numFmtId="0" fontId="21" fillId="0" borderId="2" xfId="0" applyFont="1" applyBorder="1" applyAlignment="1">
      <alignment vertical="center" wrapText="1"/>
    </xf>
    <xf numFmtId="4" fontId="21" fillId="2" borderId="2" xfId="0" applyNumberFormat="1" applyFont="1" applyFill="1" applyBorder="1" applyAlignment="1">
      <alignment horizontal="right" vertical="center" wrapText="1"/>
    </xf>
    <xf numFmtId="0" fontId="20" fillId="0" borderId="2" xfId="0" quotePrefix="1" applyFont="1" applyFill="1" applyBorder="1" applyAlignment="1">
      <alignment horizontal="center" vertical="center"/>
    </xf>
    <xf numFmtId="4" fontId="20" fillId="0" borderId="2" xfId="0" quotePrefix="1" applyNumberFormat="1" applyFont="1" applyBorder="1" applyAlignment="1">
      <alignment vertical="center" wrapText="1"/>
    </xf>
    <xf numFmtId="0" fontId="20" fillId="0" borderId="2" xfId="0" applyFont="1" applyBorder="1" applyAlignment="1">
      <alignment vertical="center" wrapText="1"/>
    </xf>
    <xf numFmtId="4" fontId="20" fillId="2" borderId="2" xfId="0" applyNumberFormat="1" applyFont="1" applyFill="1" applyBorder="1" applyAlignment="1">
      <alignment horizontal="right" vertical="center" wrapText="1"/>
    </xf>
    <xf numFmtId="4" fontId="20" fillId="0" borderId="2" xfId="0" applyNumberFormat="1" applyFont="1" applyBorder="1" applyAlignment="1">
      <alignment horizontal="right" vertical="center"/>
    </xf>
    <xf numFmtId="0" fontId="20" fillId="0" borderId="2" xfId="0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 wrapText="1"/>
    </xf>
    <xf numFmtId="4" fontId="20" fillId="0" borderId="2" xfId="0" applyNumberFormat="1" applyFont="1" applyFill="1" applyBorder="1" applyAlignment="1">
      <alignment horizontal="right" vertical="center"/>
    </xf>
    <xf numFmtId="0" fontId="0" fillId="0" borderId="0" xfId="0" applyFill="1"/>
    <xf numFmtId="4" fontId="30" fillId="0" borderId="2" xfId="122" applyNumberFormat="1" applyFont="1" applyBorder="1" applyAlignment="1">
      <alignment vertical="center" wrapText="1"/>
    </xf>
    <xf numFmtId="164" fontId="20" fillId="0" borderId="2" xfId="103" quotePrefix="1" applyFont="1" applyBorder="1" applyAlignment="1">
      <alignment vertical="center" wrapText="1"/>
    </xf>
    <xf numFmtId="4" fontId="20" fillId="0" borderId="2" xfId="0" applyNumberFormat="1" applyFont="1" applyFill="1" applyBorder="1" applyAlignment="1">
      <alignment horizontal="right" vertical="center" wrapText="1"/>
    </xf>
    <xf numFmtId="0" fontId="8" fillId="0" borderId="2" xfId="122" quotePrefix="1" applyFont="1" applyBorder="1" applyAlignment="1">
      <alignment horizontal="center" vertical="center" wrapText="1"/>
    </xf>
    <xf numFmtId="4" fontId="30" fillId="0" borderId="2" xfId="122" quotePrefix="1" applyNumberFormat="1" applyFont="1" applyBorder="1" applyAlignment="1">
      <alignment horizontal="center" vertical="center" wrapText="1"/>
    </xf>
    <xf numFmtId="4" fontId="30" fillId="0" borderId="2" xfId="122" quotePrefix="1" applyNumberFormat="1" applyFont="1" applyBorder="1" applyAlignment="1">
      <alignment vertical="center" wrapText="1"/>
    </xf>
    <xf numFmtId="0" fontId="20" fillId="0" borderId="2" xfId="0" quotePrefix="1" applyFont="1" applyFill="1" applyBorder="1" applyAlignment="1">
      <alignment horizontal="center" vertical="center" wrapText="1"/>
    </xf>
    <xf numFmtId="4" fontId="8" fillId="0" borderId="2" xfId="122" applyNumberFormat="1" applyFill="1" applyBorder="1" applyAlignment="1">
      <alignment vertical="center" wrapText="1"/>
    </xf>
    <xf numFmtId="0" fontId="0" fillId="4" borderId="0" xfId="0" applyFill="1"/>
    <xf numFmtId="0" fontId="21" fillId="0" borderId="0" xfId="0" applyFont="1" applyFill="1" applyBorder="1" applyAlignment="1">
      <alignment vertical="center" wrapText="1"/>
    </xf>
    <xf numFmtId="2" fontId="0" fillId="0" borderId="0" xfId="0" applyNumberFormat="1"/>
    <xf numFmtId="4" fontId="22" fillId="4" borderId="2" xfId="0" applyNumberFormat="1" applyFont="1" applyFill="1" applyBorder="1" applyAlignment="1">
      <alignment vertical="center" wrapText="1"/>
    </xf>
    <xf numFmtId="1" fontId="20" fillId="0" borderId="2" xfId="0" quotePrefix="1" applyNumberFormat="1" applyFont="1" applyBorder="1" applyAlignment="1">
      <alignment horizontal="center" vertical="center" wrapText="1"/>
    </xf>
    <xf numFmtId="4" fontId="8" fillId="0" borderId="2" xfId="124" quotePrefix="1" applyNumberFormat="1" applyBorder="1" applyAlignment="1">
      <alignment vertical="center" wrapText="1"/>
    </xf>
    <xf numFmtId="4" fontId="31" fillId="2" borderId="2" xfId="0" applyNumberFormat="1" applyFont="1" applyFill="1" applyBorder="1" applyAlignment="1">
      <alignment horizontal="right" vertical="center" wrapText="1"/>
    </xf>
    <xf numFmtId="0" fontId="32" fillId="0" borderId="2" xfId="124" quotePrefix="1" applyFont="1" applyBorder="1" applyAlignment="1">
      <alignment horizontal="center" vertical="center" wrapText="1"/>
    </xf>
    <xf numFmtId="4" fontId="32" fillId="0" borderId="2" xfId="124" quotePrefix="1" applyNumberFormat="1" applyFont="1" applyBorder="1" applyAlignment="1">
      <alignment horizontal="center" vertical="center" wrapText="1"/>
    </xf>
    <xf numFmtId="4" fontId="32" fillId="0" borderId="2" xfId="124" quotePrefix="1" applyNumberFormat="1" applyFont="1" applyBorder="1" applyAlignment="1">
      <alignment vertical="center" wrapText="1"/>
    </xf>
    <xf numFmtId="0" fontId="32" fillId="0" borderId="2" xfId="0" applyFont="1" applyBorder="1" applyAlignment="1">
      <alignment vertical="center" wrapText="1"/>
    </xf>
    <xf numFmtId="4" fontId="32" fillId="2" borderId="2" xfId="0" applyNumberFormat="1" applyFont="1" applyFill="1" applyBorder="1" applyAlignment="1">
      <alignment horizontal="right" vertical="center" wrapText="1"/>
    </xf>
    <xf numFmtId="4" fontId="32" fillId="0" borderId="2" xfId="124" applyNumberFormat="1" applyFont="1" applyFill="1" applyBorder="1" applyAlignment="1">
      <alignment vertical="center" wrapText="1"/>
    </xf>
    <xf numFmtId="4" fontId="32" fillId="0" borderId="2" xfId="0" applyNumberFormat="1" applyFont="1" applyFill="1" applyBorder="1" applyAlignment="1">
      <alignment horizontal="right" vertical="center"/>
    </xf>
    <xf numFmtId="4" fontId="32" fillId="0" borderId="2" xfId="0" applyNumberFormat="1" applyFont="1" applyBorder="1" applyAlignment="1">
      <alignment horizontal="right" vertical="center"/>
    </xf>
    <xf numFmtId="0" fontId="32" fillId="0" borderId="2" xfId="0" applyFont="1" applyBorder="1" applyAlignment="1">
      <alignment horizontal="center" vertical="center" wrapText="1"/>
    </xf>
    <xf numFmtId="0" fontId="32" fillId="0" borderId="2" xfId="0" applyFont="1" applyFill="1" applyBorder="1" applyAlignment="1">
      <alignment vertical="center" wrapText="1"/>
    </xf>
    <xf numFmtId="4" fontId="32" fillId="0" borderId="2" xfId="122" applyNumberFormat="1" applyFont="1" applyFill="1" applyBorder="1" applyAlignment="1">
      <alignment vertical="center" wrapText="1"/>
    </xf>
    <xf numFmtId="4" fontId="32" fillId="0" borderId="2" xfId="122" applyNumberFormat="1" applyFont="1" applyBorder="1" applyAlignment="1">
      <alignment vertical="center" wrapText="1"/>
    </xf>
    <xf numFmtId="4" fontId="32" fillId="0" borderId="2" xfId="124" applyNumberFormat="1" applyFont="1" applyBorder="1" applyAlignment="1">
      <alignment vertical="center" wrapText="1"/>
    </xf>
    <xf numFmtId="4" fontId="32" fillId="2" borderId="2" xfId="122" applyNumberFormat="1" applyFont="1" applyFill="1" applyBorder="1" applyAlignment="1">
      <alignment vertical="center" wrapText="1"/>
    </xf>
    <xf numFmtId="0" fontId="32" fillId="0" borderId="2" xfId="0" applyFont="1" applyFill="1" applyBorder="1" applyAlignment="1">
      <alignment horizontal="left" vertical="center" wrapText="1"/>
    </xf>
    <xf numFmtId="0" fontId="32" fillId="0" borderId="2" xfId="0" applyFont="1" applyFill="1" applyBorder="1" applyAlignment="1">
      <alignment horizontal="center" vertical="center" wrapText="1"/>
    </xf>
    <xf numFmtId="0" fontId="8" fillId="0" borderId="2" xfId="123" quotePrefix="1" applyNumberFormat="1" applyFill="1" applyBorder="1" applyAlignment="1">
      <alignment horizontal="center" vertical="center" wrapText="1"/>
    </xf>
    <xf numFmtId="0" fontId="35" fillId="0" borderId="0" xfId="0" applyFont="1" applyFill="1" applyAlignment="1">
      <alignment vertical="center" wrapText="1"/>
    </xf>
    <xf numFmtId="4" fontId="8" fillId="0" borderId="2" xfId="122" applyNumberFormat="1" applyBorder="1" applyAlignment="1">
      <alignment vertical="center" wrapText="1"/>
    </xf>
    <xf numFmtId="0" fontId="21" fillId="2" borderId="2" xfId="0" applyFont="1" applyFill="1" applyBorder="1" applyAlignment="1">
      <alignment horizontal="center"/>
    </xf>
    <xf numFmtId="0" fontId="21" fillId="2" borderId="2" xfId="0" applyFont="1" applyFill="1" applyBorder="1"/>
    <xf numFmtId="4" fontId="21" fillId="2" borderId="2" xfId="0" applyNumberFormat="1" applyFont="1" applyFill="1" applyBorder="1" applyAlignment="1">
      <alignment horizontal="right"/>
    </xf>
    <xf numFmtId="0" fontId="20" fillId="0" borderId="0" xfId="103" quotePrefix="1" applyNumberFormat="1" applyFont="1" applyBorder="1" applyAlignment="1">
      <alignment horizontal="centerContinuous" vertical="center"/>
    </xf>
    <xf numFmtId="164" fontId="20" fillId="0" borderId="0" xfId="103" applyFont="1" applyBorder="1" applyAlignment="1">
      <alignment horizontal="center"/>
    </xf>
    <xf numFmtId="0" fontId="0" fillId="0" borderId="0" xfId="0" applyBorder="1"/>
    <xf numFmtId="0" fontId="7" fillId="0" borderId="0" xfId="126"/>
    <xf numFmtId="0" fontId="7" fillId="0" borderId="2" xfId="126" quotePrefix="1" applyBorder="1" applyAlignment="1">
      <alignment horizontal="center" vertical="center" wrapText="1"/>
    </xf>
    <xf numFmtId="4" fontId="7" fillId="0" borderId="2" xfId="126" quotePrefix="1" applyNumberFormat="1" applyBorder="1" applyAlignment="1">
      <alignment horizontal="center" vertical="center" wrapText="1"/>
    </xf>
    <xf numFmtId="4" fontId="7" fillId="0" borderId="2" xfId="126" quotePrefix="1" applyNumberFormat="1" applyBorder="1" applyAlignment="1">
      <alignment vertical="center" wrapText="1"/>
    </xf>
    <xf numFmtId="4" fontId="7" fillId="0" borderId="2" xfId="126" applyNumberFormat="1" applyBorder="1" applyAlignment="1">
      <alignment vertical="center" wrapText="1"/>
    </xf>
    <xf numFmtId="4" fontId="30" fillId="0" borderId="2" xfId="126" quotePrefix="1" applyNumberFormat="1" applyFont="1" applyBorder="1" applyAlignment="1">
      <alignment vertical="center" wrapText="1"/>
    </xf>
    <xf numFmtId="4" fontId="30" fillId="0" borderId="2" xfId="126" applyNumberFormat="1" applyFont="1" applyBorder="1" applyAlignment="1">
      <alignment vertical="center" wrapText="1"/>
    </xf>
    <xf numFmtId="0" fontId="30" fillId="0" borderId="2" xfId="126" quotePrefix="1" applyFont="1" applyBorder="1" applyAlignment="1">
      <alignment horizontal="center" vertical="center" wrapText="1"/>
    </xf>
    <xf numFmtId="4" fontId="7" fillId="5" borderId="2" xfId="126" applyNumberFormat="1" applyFill="1" applyBorder="1" applyAlignment="1">
      <alignment vertical="center" wrapText="1"/>
    </xf>
    <xf numFmtId="0" fontId="21" fillId="0" borderId="3" xfId="0" applyFont="1" applyBorder="1" applyAlignment="1">
      <alignment horizontal="center" vertical="center"/>
    </xf>
    <xf numFmtId="0" fontId="21" fillId="0" borderId="3" xfId="0" applyFont="1" applyBorder="1" applyAlignment="1">
      <alignment horizontal="centerContinuous" vertical="center" wrapText="1"/>
    </xf>
    <xf numFmtId="0" fontId="21" fillId="0" borderId="4" xfId="0" applyFont="1" applyBorder="1" applyAlignment="1">
      <alignment horizontal="centerContinuous" vertical="center"/>
    </xf>
    <xf numFmtId="0" fontId="20" fillId="0" borderId="3" xfId="0" applyFont="1" applyBorder="1" applyAlignment="1">
      <alignment horizontal="center" vertical="center"/>
    </xf>
    <xf numFmtId="0" fontId="20" fillId="0" borderId="3" xfId="0" applyFont="1" applyBorder="1" applyAlignment="1">
      <alignment horizontal="centerContinuous" vertical="center" wrapText="1"/>
    </xf>
    <xf numFmtId="0" fontId="20" fillId="0" borderId="4" xfId="0" applyFont="1" applyBorder="1" applyAlignment="1">
      <alignment horizontal="centerContinuous" vertical="center"/>
    </xf>
    <xf numFmtId="0" fontId="21" fillId="0" borderId="0" xfId="0" applyFont="1" applyBorder="1" applyAlignment="1">
      <alignment horizontal="centerContinuous" vertical="center"/>
    </xf>
    <xf numFmtId="0" fontId="20" fillId="0" borderId="0" xfId="0" applyFont="1" applyBorder="1" applyAlignment="1">
      <alignment horizontal="centerContinuous" vertical="center"/>
    </xf>
    <xf numFmtId="168" fontId="21" fillId="2" borderId="2" xfId="0" applyNumberFormat="1" applyFont="1" applyFill="1" applyBorder="1" applyAlignment="1">
      <alignment horizontal="center" vertical="center"/>
    </xf>
    <xf numFmtId="168" fontId="20" fillId="0" borderId="2" xfId="0" applyNumberFormat="1" applyFont="1" applyBorder="1" applyAlignment="1">
      <alignment horizontal="center" vertical="center"/>
    </xf>
    <xf numFmtId="4" fontId="21" fillId="5" borderId="4" xfId="103" applyNumberFormat="1" applyFont="1" applyFill="1" applyBorder="1" applyAlignment="1">
      <alignment horizontal="center" vertical="center"/>
    </xf>
    <xf numFmtId="4" fontId="21" fillId="5" borderId="2" xfId="113" applyNumberFormat="1" applyFont="1" applyFill="1" applyBorder="1" applyAlignment="1">
      <alignment horizontal="center" vertical="center"/>
    </xf>
    <xf numFmtId="164" fontId="20" fillId="0" borderId="0" xfId="103" applyFont="1" applyAlignment="1">
      <alignment horizontal="center"/>
    </xf>
    <xf numFmtId="0" fontId="21" fillId="0" borderId="0" xfId="0" applyFont="1" applyBorder="1" applyAlignment="1">
      <alignment horizontal="center" vertical="center"/>
    </xf>
    <xf numFmtId="166" fontId="20" fillId="0" borderId="1" xfId="103" applyNumberFormat="1" applyFont="1" applyBorder="1" applyAlignment="1">
      <alignment horizontal="center"/>
    </xf>
    <xf numFmtId="0" fontId="20" fillId="0" borderId="1" xfId="0" quotePrefix="1" applyFont="1" applyBorder="1" applyAlignment="1">
      <alignment horizontal="center"/>
    </xf>
    <xf numFmtId="0" fontId="34" fillId="0" borderId="0" xfId="0" applyFont="1"/>
    <xf numFmtId="4" fontId="21" fillId="2" borderId="2" xfId="0" applyNumberFormat="1" applyFont="1" applyFill="1" applyBorder="1" applyAlignment="1">
      <alignment vertical="center"/>
    </xf>
    <xf numFmtId="4" fontId="21" fillId="0" borderId="2" xfId="0" applyNumberFormat="1" applyFont="1" applyBorder="1" applyAlignment="1">
      <alignment vertical="center"/>
    </xf>
    <xf numFmtId="0" fontId="20" fillId="0" borderId="2" xfId="0" applyFont="1" applyBorder="1" applyAlignment="1">
      <alignment vertical="center"/>
    </xf>
    <xf numFmtId="4" fontId="20" fillId="2" borderId="2" xfId="0" applyNumberFormat="1" applyFont="1" applyFill="1" applyBorder="1" applyAlignment="1">
      <alignment vertical="center"/>
    </xf>
    <xf numFmtId="4" fontId="20" fillId="0" borderId="2" xfId="0" applyNumberFormat="1" applyFont="1" applyBorder="1" applyAlignment="1">
      <alignment vertical="center"/>
    </xf>
    <xf numFmtId="0" fontId="21" fillId="2" borderId="2" xfId="0" applyFont="1" applyFill="1" applyBorder="1" applyAlignment="1">
      <alignment horizontal="center" vertical="center"/>
    </xf>
    <xf numFmtId="0" fontId="21" fillId="2" borderId="2" xfId="0" applyFont="1" applyFill="1" applyBorder="1" applyAlignment="1">
      <alignment vertical="center" wrapText="1"/>
    </xf>
    <xf numFmtId="0" fontId="28" fillId="0" borderId="0" xfId="0" applyFont="1"/>
    <xf numFmtId="0" fontId="37" fillId="0" borderId="0" xfId="0" quotePrefix="1" applyFont="1" applyAlignment="1">
      <alignment horizontal="center"/>
    </xf>
    <xf numFmtId="4" fontId="20" fillId="5" borderId="2" xfId="0" applyNumberFormat="1" applyFont="1" applyFill="1" applyBorder="1" applyAlignment="1">
      <alignment horizontal="right" vertical="center" wrapText="1"/>
    </xf>
    <xf numFmtId="0" fontId="32" fillId="0" borderId="2" xfId="123" quotePrefix="1" applyFont="1" applyFill="1" applyBorder="1" applyAlignment="1">
      <alignment horizontal="center" vertical="center" wrapText="1"/>
    </xf>
    <xf numFmtId="4" fontId="20" fillId="0" borderId="0" xfId="0" applyNumberFormat="1" applyFont="1"/>
    <xf numFmtId="4" fontId="21" fillId="5" borderId="2" xfId="0" applyNumberFormat="1" applyFont="1" applyFill="1" applyBorder="1" applyAlignment="1">
      <alignment horizontal="right" vertical="center" wrapText="1"/>
    </xf>
    <xf numFmtId="0" fontId="21" fillId="0" borderId="2" xfId="0" applyFont="1" applyFill="1" applyBorder="1" applyAlignment="1">
      <alignment vertical="center" wrapText="1"/>
    </xf>
    <xf numFmtId="0" fontId="21" fillId="0" borderId="2" xfId="0" quotePrefix="1" applyFont="1" applyFill="1" applyBorder="1" applyAlignment="1">
      <alignment vertical="center"/>
    </xf>
    <xf numFmtId="0" fontId="21" fillId="0" borderId="2" xfId="0" quotePrefix="1" applyFont="1" applyFill="1" applyBorder="1" applyAlignment="1">
      <alignment vertical="center" wrapText="1"/>
    </xf>
    <xf numFmtId="4" fontId="21" fillId="0" borderId="2" xfId="0" applyNumberFormat="1" applyFont="1" applyFill="1" applyBorder="1" applyAlignment="1">
      <alignment horizontal="right" vertical="center" wrapText="1"/>
    </xf>
    <xf numFmtId="0" fontId="21" fillId="0" borderId="2" xfId="0" quotePrefix="1" applyFont="1" applyFill="1" applyBorder="1" applyAlignment="1">
      <alignment horizontal="center" vertical="center"/>
    </xf>
    <xf numFmtId="0" fontId="21" fillId="0" borderId="2" xfId="0" applyFont="1" applyFill="1" applyBorder="1" applyAlignment="1">
      <alignment horizontal="center" vertical="center"/>
    </xf>
    <xf numFmtId="0" fontId="21" fillId="0" borderId="2" xfId="0" applyFont="1" applyFill="1" applyBorder="1" applyAlignment="1">
      <alignment horizontal="center" vertical="center" wrapText="1"/>
    </xf>
    <xf numFmtId="4" fontId="21" fillId="0" borderId="2" xfId="0" applyNumberFormat="1" applyFont="1" applyFill="1" applyBorder="1" applyAlignment="1">
      <alignment horizontal="right" vertical="center"/>
    </xf>
    <xf numFmtId="0" fontId="21" fillId="0" borderId="2" xfId="0" quotePrefix="1" applyFont="1" applyFill="1" applyBorder="1" applyAlignment="1">
      <alignment horizontal="center" vertical="center" wrapText="1"/>
    </xf>
    <xf numFmtId="0" fontId="31" fillId="0" borderId="2" xfId="124" quotePrefix="1" applyFont="1" applyFill="1" applyBorder="1" applyAlignment="1">
      <alignment horizontal="center" vertical="center" wrapText="1"/>
    </xf>
    <xf numFmtId="0" fontId="31" fillId="0" borderId="2" xfId="0" applyFont="1" applyFill="1" applyBorder="1" applyAlignment="1">
      <alignment horizontal="center" vertical="center" wrapText="1"/>
    </xf>
    <xf numFmtId="0" fontId="31" fillId="0" borderId="2" xfId="0" quotePrefix="1" applyFont="1" applyFill="1" applyBorder="1" applyAlignment="1">
      <alignment horizontal="center" vertical="center" wrapText="1"/>
    </xf>
    <xf numFmtId="4" fontId="31" fillId="0" borderId="2" xfId="124" quotePrefix="1" applyNumberFormat="1" applyFont="1" applyFill="1" applyBorder="1" applyAlignment="1">
      <alignment vertical="center" wrapText="1"/>
    </xf>
    <xf numFmtId="0" fontId="31" fillId="0" borderId="2" xfId="0" applyFont="1" applyFill="1" applyBorder="1" applyAlignment="1">
      <alignment vertical="center" wrapText="1"/>
    </xf>
    <xf numFmtId="4" fontId="31" fillId="0" borderId="2" xfId="124" applyNumberFormat="1" applyFont="1" applyFill="1" applyBorder="1" applyAlignment="1">
      <alignment vertical="center" wrapText="1"/>
    </xf>
    <xf numFmtId="4" fontId="31" fillId="0" borderId="2" xfId="0" applyNumberFormat="1" applyFont="1" applyFill="1" applyBorder="1" applyAlignment="1">
      <alignment horizontal="right" vertical="center"/>
    </xf>
    <xf numFmtId="4" fontId="31" fillId="0" borderId="2" xfId="124" quotePrefix="1" applyNumberFormat="1" applyFont="1" applyFill="1" applyBorder="1" applyAlignment="1">
      <alignment horizontal="center" vertical="center" wrapText="1"/>
    </xf>
    <xf numFmtId="4" fontId="31" fillId="0" borderId="2" xfId="0" applyNumberFormat="1" applyFont="1" applyFill="1" applyBorder="1" applyAlignment="1">
      <alignment horizontal="right" vertical="center" wrapText="1"/>
    </xf>
    <xf numFmtId="0" fontId="20" fillId="0" borderId="2" xfId="103" applyNumberFormat="1" applyFont="1" applyBorder="1" applyAlignment="1">
      <alignment horizontal="center" vertical="center" wrapText="1"/>
    </xf>
    <xf numFmtId="0" fontId="31" fillId="0" borderId="2" xfId="124" quotePrefix="1" applyFont="1" applyBorder="1" applyAlignment="1">
      <alignment horizontal="center" vertical="center" wrapText="1"/>
    </xf>
    <xf numFmtId="4" fontId="31" fillId="0" borderId="2" xfId="124" quotePrefix="1" applyNumberFormat="1" applyFont="1" applyBorder="1" applyAlignment="1">
      <alignment horizontal="center" vertical="center" wrapText="1"/>
    </xf>
    <xf numFmtId="4" fontId="31" fillId="0" borderId="2" xfId="124" quotePrefix="1" applyNumberFormat="1" applyFont="1" applyBorder="1" applyAlignment="1">
      <alignment vertical="center" wrapText="1"/>
    </xf>
    <xf numFmtId="0" fontId="31" fillId="0" borderId="2" xfId="0" applyFont="1" applyBorder="1" applyAlignment="1">
      <alignment vertical="center" wrapText="1"/>
    </xf>
    <xf numFmtId="4" fontId="31" fillId="0" borderId="2" xfId="124" applyNumberFormat="1" applyFont="1" applyBorder="1" applyAlignment="1">
      <alignment vertical="center" wrapText="1"/>
    </xf>
    <xf numFmtId="4" fontId="31" fillId="0" borderId="2" xfId="0" applyNumberFormat="1" applyFont="1" applyBorder="1" applyAlignment="1">
      <alignment horizontal="right" vertical="center"/>
    </xf>
    <xf numFmtId="0" fontId="32" fillId="0" borderId="2" xfId="124" quotePrefix="1" applyNumberFormat="1" applyFont="1" applyBorder="1" applyAlignment="1">
      <alignment horizontal="center" vertical="center" wrapText="1"/>
    </xf>
    <xf numFmtId="0" fontId="20" fillId="4" borderId="2" xfId="0" applyFont="1" applyFill="1" applyBorder="1" applyAlignment="1">
      <alignment vertical="center" wrapText="1"/>
    </xf>
    <xf numFmtId="0" fontId="4" fillId="0" borderId="2" xfId="134" quotePrefix="1" applyFont="1" applyBorder="1" applyAlignment="1">
      <alignment horizontal="center" vertical="center" wrapText="1"/>
    </xf>
    <xf numFmtId="4" fontId="32" fillId="0" borderId="2" xfId="134" quotePrefix="1" applyNumberFormat="1" applyFont="1" applyBorder="1" applyAlignment="1">
      <alignment horizontal="center" vertical="center" wrapText="1"/>
    </xf>
    <xf numFmtId="4" fontId="4" fillId="0" borderId="2" xfId="133" quotePrefix="1" applyNumberFormat="1" applyFont="1" applyBorder="1" applyAlignment="1">
      <alignment vertical="center" wrapText="1"/>
    </xf>
    <xf numFmtId="4" fontId="30" fillId="0" borderId="2" xfId="135" quotePrefix="1" applyNumberFormat="1" applyFont="1" applyBorder="1" applyAlignment="1">
      <alignment vertical="center" wrapText="1"/>
    </xf>
    <xf numFmtId="164" fontId="20" fillId="0" borderId="2" xfId="103" quotePrefix="1" applyFont="1" applyBorder="1" applyAlignment="1">
      <alignment horizontal="center" wrapText="1"/>
    </xf>
    <xf numFmtId="167" fontId="20" fillId="0" borderId="2" xfId="103" applyNumberFormat="1" applyFont="1" applyBorder="1" applyAlignment="1">
      <alignment horizontal="center"/>
    </xf>
    <xf numFmtId="0" fontId="1" fillId="0" borderId="0" xfId="140"/>
    <xf numFmtId="0" fontId="1" fillId="0" borderId="0" xfId="140" applyAlignment="1">
      <alignment horizontal="center"/>
    </xf>
    <xf numFmtId="0" fontId="1" fillId="0" borderId="0" xfId="140" applyAlignment="1">
      <alignment horizontal="right"/>
    </xf>
    <xf numFmtId="0" fontId="21" fillId="0" borderId="0" xfId="140" applyFont="1" applyAlignment="1">
      <alignment horizontal="left"/>
    </xf>
    <xf numFmtId="0" fontId="1" fillId="0" borderId="2" xfId="140" applyBorder="1" applyAlignment="1">
      <alignment horizontal="center" vertical="center" wrapText="1"/>
    </xf>
    <xf numFmtId="0" fontId="1" fillId="2" borderId="2" xfId="140" applyFill="1" applyBorder="1" applyAlignment="1">
      <alignment horizontal="center" vertical="center" wrapText="1"/>
    </xf>
    <xf numFmtId="0" fontId="21" fillId="0" borderId="2" xfId="140" applyFont="1" applyBorder="1" applyAlignment="1">
      <alignment vertical="center"/>
    </xf>
    <xf numFmtId="0" fontId="21" fillId="0" borderId="2" xfId="140" applyFont="1" applyBorder="1" applyAlignment="1">
      <alignment vertical="center" wrapText="1"/>
    </xf>
    <xf numFmtId="4" fontId="21" fillId="2" borderId="2" xfId="140" applyNumberFormat="1" applyFont="1" applyFill="1" applyBorder="1" applyAlignment="1">
      <alignment vertical="center"/>
    </xf>
    <xf numFmtId="4" fontId="21" fillId="0" borderId="2" xfId="140" applyNumberFormat="1" applyFont="1" applyBorder="1" applyAlignment="1">
      <alignment vertical="center"/>
    </xf>
    <xf numFmtId="0" fontId="1" fillId="0" borderId="2" xfId="140" applyBorder="1" applyAlignment="1">
      <alignment vertical="center"/>
    </xf>
    <xf numFmtId="0" fontId="1" fillId="0" borderId="2" xfId="140" applyBorder="1" applyAlignment="1">
      <alignment vertical="center" wrapText="1"/>
    </xf>
    <xf numFmtId="4" fontId="1" fillId="2" borderId="2" xfId="140" applyNumberFormat="1" applyFill="1" applyBorder="1" applyAlignment="1">
      <alignment vertical="center"/>
    </xf>
    <xf numFmtId="4" fontId="1" fillId="0" borderId="2" xfId="140" applyNumberFormat="1" applyBorder="1" applyAlignment="1">
      <alignment vertical="center"/>
    </xf>
    <xf numFmtId="0" fontId="21" fillId="2" borderId="2" xfId="140" applyFont="1" applyFill="1" applyBorder="1" applyAlignment="1">
      <alignment vertical="center"/>
    </xf>
    <xf numFmtId="0" fontId="21" fillId="2" borderId="2" xfId="140" applyFont="1" applyFill="1" applyBorder="1" applyAlignment="1">
      <alignment vertical="center" wrapText="1"/>
    </xf>
    <xf numFmtId="0" fontId="21" fillId="2" borderId="2" xfId="140" applyFont="1" applyFill="1" applyBorder="1" applyAlignment="1">
      <alignment horizontal="center" vertical="center"/>
    </xf>
    <xf numFmtId="0" fontId="29" fillId="0" borderId="0" xfId="140" applyFont="1"/>
    <xf numFmtId="0" fontId="20" fillId="0" borderId="1" xfId="140" quotePrefix="1" applyFont="1" applyBorder="1" applyAlignment="1">
      <alignment horizontal="center"/>
    </xf>
    <xf numFmtId="0" fontId="1" fillId="0" borderId="0" xfId="140"/>
    <xf numFmtId="0" fontId="1" fillId="0" borderId="0" xfId="140" applyAlignment="1">
      <alignment horizontal="center"/>
    </xf>
    <xf numFmtId="0" fontId="1" fillId="0" borderId="0" xfId="140" applyAlignment="1">
      <alignment horizontal="right"/>
    </xf>
    <xf numFmtId="0" fontId="21" fillId="0" borderId="0" xfId="140" applyFont="1" applyAlignment="1">
      <alignment horizontal="left"/>
    </xf>
    <xf numFmtId="0" fontId="1" fillId="0" borderId="2" xfId="140" applyBorder="1" applyAlignment="1">
      <alignment horizontal="center" vertical="center" wrapText="1"/>
    </xf>
    <xf numFmtId="0" fontId="1" fillId="2" borderId="2" xfId="140" applyFill="1" applyBorder="1" applyAlignment="1">
      <alignment horizontal="center" vertical="center" wrapText="1"/>
    </xf>
    <xf numFmtId="0" fontId="21" fillId="0" borderId="2" xfId="140" quotePrefix="1" applyFont="1" applyBorder="1" applyAlignment="1">
      <alignment horizontal="center" vertical="center" wrapText="1"/>
    </xf>
    <xf numFmtId="0" fontId="21" fillId="0" borderId="2" xfId="140" applyFont="1" applyBorder="1" applyAlignment="1">
      <alignment horizontal="center" vertical="center" wrapText="1"/>
    </xf>
    <xf numFmtId="4" fontId="21" fillId="0" borderId="2" xfId="140" applyNumberFormat="1" applyFont="1" applyBorder="1" applyAlignment="1">
      <alignment horizontal="center" vertical="center" wrapText="1"/>
    </xf>
    <xf numFmtId="4" fontId="21" fillId="0" borderId="2" xfId="140" quotePrefix="1" applyNumberFormat="1" applyFont="1" applyBorder="1" applyAlignment="1">
      <alignment vertical="center" wrapText="1"/>
    </xf>
    <xf numFmtId="4" fontId="21" fillId="2" borderId="2" xfId="140" applyNumberFormat="1" applyFont="1" applyFill="1" applyBorder="1" applyAlignment="1">
      <alignment vertical="center" wrapText="1"/>
    </xf>
    <xf numFmtId="4" fontId="21" fillId="0" borderId="2" xfId="140" applyNumberFormat="1" applyFont="1" applyBorder="1" applyAlignment="1">
      <alignment vertical="center" wrapText="1"/>
    </xf>
    <xf numFmtId="0" fontId="1" fillId="0" borderId="2" xfId="140" quotePrefix="1" applyBorder="1" applyAlignment="1">
      <alignment horizontal="center" vertical="center" wrapText="1"/>
    </xf>
    <xf numFmtId="4" fontId="1" fillId="0" borderId="2" xfId="140" quotePrefix="1" applyNumberFormat="1" applyBorder="1" applyAlignment="1">
      <alignment horizontal="center" vertical="center" wrapText="1"/>
    </xf>
    <xf numFmtId="4" fontId="1" fillId="0" borderId="2" xfId="140" quotePrefix="1" applyNumberFormat="1" applyBorder="1" applyAlignment="1">
      <alignment vertical="center" wrapText="1"/>
    </xf>
    <xf numFmtId="4" fontId="1" fillId="2" borderId="2" xfId="140" applyNumberFormat="1" applyFill="1" applyBorder="1" applyAlignment="1">
      <alignment vertical="center" wrapText="1"/>
    </xf>
    <xf numFmtId="4" fontId="1" fillId="0" borderId="2" xfId="140" applyNumberFormat="1" applyBorder="1" applyAlignment="1">
      <alignment vertical="center" wrapText="1"/>
    </xf>
    <xf numFmtId="0" fontId="21" fillId="2" borderId="2" xfId="140" applyFont="1" applyFill="1" applyBorder="1" applyAlignment="1">
      <alignment horizontal="center" vertical="center" wrapText="1"/>
    </xf>
    <xf numFmtId="0" fontId="21" fillId="2" borderId="2" xfId="140" quotePrefix="1" applyFont="1" applyFill="1" applyBorder="1" applyAlignment="1">
      <alignment horizontal="center" vertical="center" wrapText="1"/>
    </xf>
    <xf numFmtId="4" fontId="21" fillId="2" borderId="2" xfId="140" applyNumberFormat="1" applyFont="1" applyFill="1" applyBorder="1" applyAlignment="1">
      <alignment horizontal="center" vertical="center" wrapText="1"/>
    </xf>
    <xf numFmtId="4" fontId="21" fillId="2" borderId="2" xfId="140" quotePrefix="1" applyNumberFormat="1" applyFont="1" applyFill="1" applyBorder="1" applyAlignment="1">
      <alignment vertical="center" wrapText="1"/>
    </xf>
    <xf numFmtId="0" fontId="29" fillId="0" borderId="0" xfId="140" applyFont="1"/>
    <xf numFmtId="0" fontId="20" fillId="0" borderId="1" xfId="140" quotePrefix="1" applyFont="1" applyBorder="1" applyAlignment="1">
      <alignment horizontal="center"/>
    </xf>
    <xf numFmtId="0" fontId="21" fillId="0" borderId="3" xfId="103" applyNumberFormat="1" applyFont="1" applyBorder="1" applyAlignment="1">
      <alignment horizontal="center" vertical="center"/>
    </xf>
    <xf numFmtId="0" fontId="1" fillId="0" borderId="2" xfId="126" quotePrefix="1" applyFont="1" applyBorder="1" applyAlignment="1">
      <alignment horizontal="center" vertical="center" wrapText="1"/>
    </xf>
    <xf numFmtId="4" fontId="1" fillId="0" borderId="2" xfId="126" quotePrefix="1" applyNumberFormat="1" applyFont="1" applyBorder="1" applyAlignment="1">
      <alignment vertical="center" wrapText="1"/>
    </xf>
    <xf numFmtId="4" fontId="20" fillId="4" borderId="2" xfId="0" applyNumberFormat="1" applyFont="1" applyFill="1" applyBorder="1" applyAlignment="1">
      <alignment vertical="center" wrapText="1"/>
    </xf>
    <xf numFmtId="0" fontId="20" fillId="0" borderId="0" xfId="0" applyFont="1" applyAlignment="1">
      <alignment horizontal="center"/>
    </xf>
    <xf numFmtId="0" fontId="20" fillId="0" borderId="2" xfId="0" applyFont="1" applyBorder="1" applyAlignment="1">
      <alignment horizontal="center" vertical="center" wrapText="1"/>
    </xf>
    <xf numFmtId="0" fontId="20" fillId="2" borderId="2" xfId="0" applyFont="1" applyFill="1" applyBorder="1" applyAlignment="1">
      <alignment horizontal="center" vertical="center" wrapText="1"/>
    </xf>
    <xf numFmtId="0" fontId="1" fillId="0" borderId="2" xfId="140" applyBorder="1" applyAlignment="1">
      <alignment horizontal="center" vertical="center" wrapText="1"/>
    </xf>
    <xf numFmtId="0" fontId="38" fillId="0" borderId="2" xfId="140" applyFont="1" applyBorder="1" applyAlignment="1">
      <alignment horizontal="center" vertical="center" wrapText="1"/>
    </xf>
    <xf numFmtId="0" fontId="1" fillId="0" borderId="0" xfId="140" applyAlignment="1">
      <alignment horizontal="left" wrapText="1"/>
    </xf>
    <xf numFmtId="0" fontId="21" fillId="0" borderId="0" xfId="140" applyFont="1" applyAlignment="1">
      <alignment horizontal="center" wrapText="1"/>
    </xf>
    <xf numFmtId="0" fontId="1" fillId="0" borderId="0" xfId="140" applyAlignment="1">
      <alignment horizontal="center"/>
    </xf>
    <xf numFmtId="0" fontId="1" fillId="2" borderId="2" xfId="140" applyFill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/>
    </xf>
    <xf numFmtId="0" fontId="20" fillId="0" borderId="10" xfId="0" applyFont="1" applyBorder="1" applyAlignment="1"/>
    <xf numFmtId="0" fontId="20" fillId="0" borderId="4" xfId="0" applyFont="1" applyBorder="1" applyAlignment="1"/>
    <xf numFmtId="0" fontId="20" fillId="0" borderId="0" xfId="129" applyFont="1" applyAlignment="1">
      <alignment horizontal="left" wrapText="1"/>
    </xf>
    <xf numFmtId="0" fontId="21" fillId="0" borderId="0" xfId="0" applyFont="1" applyAlignment="1">
      <alignment horizontal="center" wrapText="1"/>
    </xf>
    <xf numFmtId="0" fontId="20" fillId="0" borderId="0" xfId="0" applyFont="1" applyAlignment="1">
      <alignment horizontal="center"/>
    </xf>
    <xf numFmtId="0" fontId="20" fillId="0" borderId="2" xfId="0" applyFont="1" applyBorder="1" applyAlignment="1">
      <alignment horizontal="center" vertical="center" wrapText="1"/>
    </xf>
    <xf numFmtId="0" fontId="20" fillId="2" borderId="2" xfId="0" applyFont="1" applyFill="1" applyBorder="1" applyAlignment="1">
      <alignment horizontal="center" vertical="center" wrapText="1"/>
    </xf>
    <xf numFmtId="0" fontId="29" fillId="0" borderId="2" xfId="140" applyFont="1" applyBorder="1" applyAlignment="1">
      <alignment horizontal="center" vertical="center" wrapText="1"/>
    </xf>
    <xf numFmtId="0" fontId="1" fillId="0" borderId="0" xfId="140" applyAlignment="1">
      <alignment horizontal="left"/>
    </xf>
    <xf numFmtId="0" fontId="21" fillId="0" borderId="0" xfId="140" applyFont="1" applyAlignment="1">
      <alignment horizontal="center"/>
    </xf>
    <xf numFmtId="164" fontId="20" fillId="0" borderId="2" xfId="103" applyFont="1" applyBorder="1" applyAlignment="1">
      <alignment horizontal="center"/>
    </xf>
    <xf numFmtId="164" fontId="20" fillId="0" borderId="5" xfId="103" applyFont="1" applyBorder="1" applyAlignment="1">
      <alignment horizontal="center"/>
    </xf>
    <xf numFmtId="164" fontId="22" fillId="0" borderId="0" xfId="103" applyFont="1" applyAlignment="1">
      <alignment horizontal="center"/>
    </xf>
    <xf numFmtId="164" fontId="21" fillId="0" borderId="0" xfId="103" applyFont="1" applyAlignment="1">
      <alignment horizontal="center"/>
    </xf>
    <xf numFmtId="164" fontId="20" fillId="0" borderId="0" xfId="103" applyFont="1" applyAlignment="1">
      <alignment horizontal="center"/>
    </xf>
    <xf numFmtId="164" fontId="20" fillId="0" borderId="3" xfId="103" applyFont="1" applyBorder="1" applyAlignment="1">
      <alignment horizontal="center" vertical="top" wrapText="1"/>
    </xf>
    <xf numFmtId="164" fontId="20" fillId="0" borderId="4" xfId="103" applyFont="1" applyBorder="1" applyAlignment="1">
      <alignment horizontal="center" vertical="top" wrapText="1"/>
    </xf>
    <xf numFmtId="166" fontId="20" fillId="0" borderId="6" xfId="103" applyNumberFormat="1" applyFont="1" applyBorder="1" applyAlignment="1">
      <alignment horizontal="center" vertical="top" wrapText="1"/>
    </xf>
    <xf numFmtId="166" fontId="20" fillId="0" borderId="7" xfId="103" applyNumberFormat="1" applyFont="1" applyBorder="1" applyAlignment="1">
      <alignment horizontal="center" vertical="top" wrapText="1"/>
    </xf>
    <xf numFmtId="0" fontId="2" fillId="0" borderId="0" xfId="115" applyFont="1" applyAlignment="1">
      <alignment horizontal="right"/>
    </xf>
    <xf numFmtId="0" fontId="4" fillId="0" borderId="0" xfId="115" applyFont="1" applyAlignment="1">
      <alignment horizontal="right"/>
    </xf>
    <xf numFmtId="0" fontId="20" fillId="0" borderId="0" xfId="0" applyFont="1" applyAlignment="1">
      <alignment horizontal="right" wrapText="1"/>
    </xf>
    <xf numFmtId="0" fontId="20" fillId="0" borderId="0" xfId="0" applyFont="1" applyAlignment="1">
      <alignment horizontal="left" wrapText="1"/>
    </xf>
    <xf numFmtId="0" fontId="21" fillId="0" borderId="3" xfId="113" applyFont="1" applyBorder="1" applyAlignment="1">
      <alignment horizontal="center" vertical="center" wrapText="1"/>
    </xf>
    <xf numFmtId="0" fontId="21" fillId="0" borderId="4" xfId="113" applyFont="1" applyBorder="1" applyAlignment="1">
      <alignment horizontal="center" vertical="center" wrapText="1"/>
    </xf>
    <xf numFmtId="164" fontId="21" fillId="0" borderId="3" xfId="103" applyFont="1" applyBorder="1" applyAlignment="1">
      <alignment horizontal="center" vertical="center" wrapText="1"/>
    </xf>
    <xf numFmtId="164" fontId="21" fillId="0" borderId="4" xfId="103" applyFont="1" applyBorder="1" applyAlignment="1">
      <alignment horizontal="center" vertical="center" wrapText="1"/>
    </xf>
    <xf numFmtId="164" fontId="20" fillId="0" borderId="3" xfId="103" applyFont="1" applyBorder="1" applyAlignment="1">
      <alignment horizontal="center" vertical="center"/>
    </xf>
    <xf numFmtId="164" fontId="20" fillId="0" borderId="4" xfId="103" applyFont="1" applyBorder="1" applyAlignment="1">
      <alignment horizontal="center" vertical="center"/>
    </xf>
    <xf numFmtId="164" fontId="20" fillId="0" borderId="3" xfId="103" applyFont="1" applyBorder="1" applyAlignment="1">
      <alignment horizontal="center" vertical="center" wrapText="1"/>
    </xf>
    <xf numFmtId="164" fontId="20" fillId="0" borderId="4" xfId="103" applyFont="1" applyBorder="1" applyAlignment="1">
      <alignment horizontal="center" vertical="center" wrapText="1"/>
    </xf>
    <xf numFmtId="0" fontId="8" fillId="0" borderId="0" xfId="124" applyFont="1" applyAlignment="1">
      <alignment horizontal="left" wrapText="1"/>
    </xf>
    <xf numFmtId="0" fontId="8" fillId="0" borderId="0" xfId="124" applyAlignment="1">
      <alignment horizontal="left" wrapText="1"/>
    </xf>
    <xf numFmtId="0" fontId="2" fillId="0" borderId="0" xfId="124" applyFont="1" applyAlignment="1">
      <alignment horizontal="left" wrapText="1"/>
    </xf>
    <xf numFmtId="0" fontId="3" fillId="0" borderId="0" xfId="124" applyFont="1" applyAlignment="1">
      <alignment horizontal="left" wrapText="1"/>
    </xf>
    <xf numFmtId="0" fontId="20" fillId="0" borderId="5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33" fillId="0" borderId="0" xfId="0" applyFont="1" applyAlignment="1">
      <alignment horizontal="center"/>
    </xf>
    <xf numFmtId="0" fontId="34" fillId="0" borderId="5" xfId="0" applyFont="1" applyBorder="1" applyAlignment="1">
      <alignment horizontal="center" vertical="center" wrapText="1"/>
    </xf>
    <xf numFmtId="0" fontId="34" fillId="0" borderId="9" xfId="0" applyFont="1" applyBorder="1" applyAlignment="1">
      <alignment horizontal="center" vertical="center" wrapText="1"/>
    </xf>
    <xf numFmtId="0" fontId="20" fillId="2" borderId="5" xfId="0" applyFont="1" applyFill="1" applyBorder="1" applyAlignment="1">
      <alignment horizontal="center" vertical="center" wrapText="1"/>
    </xf>
    <xf numFmtId="0" fontId="20" fillId="2" borderId="9" xfId="0" applyFont="1" applyFill="1" applyBorder="1" applyAlignment="1">
      <alignment horizontal="center" vertical="center" wrapText="1"/>
    </xf>
  </cellXfs>
  <cellStyles count="141">
    <cellStyle name="Normal_meresha_07" xfId="3"/>
    <cellStyle name="Звичайний 10" xfId="4"/>
    <cellStyle name="Звичайний 11" xfId="5"/>
    <cellStyle name="Звичайний 12" xfId="6"/>
    <cellStyle name="Звичайний 13" xfId="7"/>
    <cellStyle name="Звичайний 14" xfId="8"/>
    <cellStyle name="Звичайний 15" xfId="9"/>
    <cellStyle name="Звичайний 16" xfId="10"/>
    <cellStyle name="Звичайний 17" xfId="11"/>
    <cellStyle name="Звичайний 18" xfId="12"/>
    <cellStyle name="Звичайний 19" xfId="13"/>
    <cellStyle name="Звичайний 2" xfId="14"/>
    <cellStyle name="Звичайний 2 2" xfId="15"/>
    <cellStyle name="Звичайний 2 2 2" xfId="16"/>
    <cellStyle name="Звичайний 2 3" xfId="17"/>
    <cellStyle name="Звичайний 2 3 2" xfId="18"/>
    <cellStyle name="Звичайний 2 3 2 2" xfId="19"/>
    <cellStyle name="Звичайний 2 3 2 2 2" xfId="20"/>
    <cellStyle name="Звичайний 2 3 2 3" xfId="21"/>
    <cellStyle name="Звичайний 2 3 2 3 2" xfId="22"/>
    <cellStyle name="Звичайний 2 3 2 4" xfId="23"/>
    <cellStyle name="Звичайний 2 3 3" xfId="24"/>
    <cellStyle name="Звичайний 2 3 3 2" xfId="25"/>
    <cellStyle name="Звичайний 2 3 4" xfId="26"/>
    <cellStyle name="Звичайний 2 3 4 2" xfId="27"/>
    <cellStyle name="Звичайний 2 3 5" xfId="28"/>
    <cellStyle name="Звичайний 2 3 5 2" xfId="29"/>
    <cellStyle name="Звичайний 2 3 6" xfId="30"/>
    <cellStyle name="Звичайний 2 4" xfId="31"/>
    <cellStyle name="Звичайний 2 4 2" xfId="32"/>
    <cellStyle name="Звичайний 2 4 2 2" xfId="33"/>
    <cellStyle name="Звичайний 2 4 3" xfId="34"/>
    <cellStyle name="Звичайний 2 4 3 2" xfId="35"/>
    <cellStyle name="Звичайний 2 4 4" xfId="36"/>
    <cellStyle name="Звичайний 2 5" xfId="37"/>
    <cellStyle name="Звичайний 2 5 2" xfId="38"/>
    <cellStyle name="Звичайний 2 6" xfId="39"/>
    <cellStyle name="Звичайний 2 6 2" xfId="40"/>
    <cellStyle name="Звичайний 2 7" xfId="41"/>
    <cellStyle name="Звичайний 2 7 2" xfId="42"/>
    <cellStyle name="Звичайний 2 8" xfId="43"/>
    <cellStyle name="Звичайний 2_2017 роз Формула" xfId="44"/>
    <cellStyle name="Звичайний 20" xfId="45"/>
    <cellStyle name="Звичайний 21" xfId="46"/>
    <cellStyle name="Звичайний 22" xfId="47"/>
    <cellStyle name="Звичайний 22 2" xfId="48"/>
    <cellStyle name="Звичайний 22 2 2" xfId="49"/>
    <cellStyle name="Звичайний 22 2 2 2" xfId="50"/>
    <cellStyle name="Звичайний 22 2 2 2 2" xfId="51"/>
    <cellStyle name="Звичайний 22 2 2 3" xfId="52"/>
    <cellStyle name="Звичайний 22 2 2 3 2" xfId="53"/>
    <cellStyle name="Звичайний 22 2 2 4" xfId="54"/>
    <cellStyle name="Звичайний 22 2 3" xfId="55"/>
    <cellStyle name="Звичайний 22 2 3 2" xfId="56"/>
    <cellStyle name="Звичайний 22 2 4" xfId="57"/>
    <cellStyle name="Звичайний 22 2 4 2" xfId="58"/>
    <cellStyle name="Звичайний 22 2 5" xfId="59"/>
    <cellStyle name="Звичайний 22 2 5 2" xfId="60"/>
    <cellStyle name="Звичайний 22 2 6" xfId="61"/>
    <cellStyle name="Звичайний 22 3" xfId="62"/>
    <cellStyle name="Звичайний 22 3 2" xfId="63"/>
    <cellStyle name="Звичайний 22 3 2 2" xfId="64"/>
    <cellStyle name="Звичайний 22 3 3" xfId="65"/>
    <cellStyle name="Звичайний 22 3 3 2" xfId="66"/>
    <cellStyle name="Звичайний 22 3 4" xfId="67"/>
    <cellStyle name="Звичайний 22 4" xfId="68"/>
    <cellStyle name="Звичайний 22 4 2" xfId="69"/>
    <cellStyle name="Звичайний 22 5" xfId="70"/>
    <cellStyle name="Звичайний 22 5 2" xfId="71"/>
    <cellStyle name="Звичайний 22 6" xfId="72"/>
    <cellStyle name="Звичайний 22 6 2" xfId="73"/>
    <cellStyle name="Звичайний 22 7" xfId="74"/>
    <cellStyle name="Звичайний 22_2017 роз Формула" xfId="75"/>
    <cellStyle name="Звичайний 23" xfId="76"/>
    <cellStyle name="Звичайний 24" xfId="77"/>
    <cellStyle name="Звичайний 24 2" xfId="78"/>
    <cellStyle name="Звичайний 24 2 2" xfId="79"/>
    <cellStyle name="Звичайний 24 2 2 2" xfId="80"/>
    <cellStyle name="Звичайний 24 2 3" xfId="81"/>
    <cellStyle name="Звичайний 24 2 3 2" xfId="82"/>
    <cellStyle name="Звичайний 24 2 4" xfId="83"/>
    <cellStyle name="Звичайний 24 3" xfId="84"/>
    <cellStyle name="Звичайний 24 3 2" xfId="85"/>
    <cellStyle name="Звичайний 24 4" xfId="86"/>
    <cellStyle name="Звичайний 24 4 2" xfId="87"/>
    <cellStyle name="Звичайний 24 5" xfId="88"/>
    <cellStyle name="Звичайний 24 5 2" xfId="89"/>
    <cellStyle name="Звичайний 24 6" xfId="90"/>
    <cellStyle name="Звичайний 25" xfId="91"/>
    <cellStyle name="Звичайний 3" xfId="92"/>
    <cellStyle name="Звичайний 4" xfId="93"/>
    <cellStyle name="Звичайний 4 2" xfId="94"/>
    <cellStyle name="Звичайний 5" xfId="95"/>
    <cellStyle name="Звичайний 6" xfId="96"/>
    <cellStyle name="Звичайний 7" xfId="97"/>
    <cellStyle name="Звичайний 8" xfId="98"/>
    <cellStyle name="Звичайний 9" xfId="99"/>
    <cellStyle name="Обычный" xfId="0" builtinId="0"/>
    <cellStyle name="Обычный 2" xfId="1"/>
    <cellStyle name="Обычный 2 2" xfId="125"/>
    <cellStyle name="Обычный 3" xfId="2"/>
    <cellStyle name="Обычный 3 2" xfId="109"/>
    <cellStyle name="Обычный 3 3" xfId="114"/>
    <cellStyle name="Обычный 4" xfId="100"/>
    <cellStyle name="Обычный 5" xfId="108"/>
    <cellStyle name="Обычный 5 2" xfId="110"/>
    <cellStyle name="Обычный 5 2 2" xfId="112"/>
    <cellStyle name="Обычный 5 2 2 2" xfId="115"/>
    <cellStyle name="Обычный 5 2 3" xfId="122"/>
    <cellStyle name="Обычный 5 2 3 2" xfId="127"/>
    <cellStyle name="Обычный 5 2 3 3 2" xfId="134"/>
    <cellStyle name="Обычный 5 2 3 3 4" xfId="138"/>
    <cellStyle name="Обычный 5 2 3 4" xfId="135"/>
    <cellStyle name="Обычный 5 2 4" xfId="129"/>
    <cellStyle name="Обычный 5 3" xfId="111"/>
    <cellStyle name="Обычный 5 3 2" xfId="118"/>
    <cellStyle name="Обычный 5 3 3" xfId="120"/>
    <cellStyle name="Обычный 5 3 4" xfId="124"/>
    <cellStyle name="Обычный 5 4" xfId="113"/>
    <cellStyle name="Обычный 5 4 2" xfId="130"/>
    <cellStyle name="Обычный 5 4 2 4 2" xfId="132"/>
    <cellStyle name="Обычный 5 4 2 4 3" xfId="137"/>
    <cellStyle name="Обычный 5 4 3 3 2" xfId="131"/>
    <cellStyle name="Обычный 5 4 3 3 3" xfId="139"/>
    <cellStyle name="Обычный 5 5" xfId="116"/>
    <cellStyle name="Обычный 5 5 2" xfId="117"/>
    <cellStyle name="Обычный 5 5 3" xfId="123"/>
    <cellStyle name="Обычный 5 5 3 2" xfId="128"/>
    <cellStyle name="Обычный 5 6" xfId="119"/>
    <cellStyle name="Обычный 5 7" xfId="121"/>
    <cellStyle name="Обычный 5 7 2" xfId="126"/>
    <cellStyle name="Обычный 5 7 2 2" xfId="136"/>
    <cellStyle name="Обычный 5 7 3 2" xfId="133"/>
    <cellStyle name="Обычный 6" xfId="140"/>
    <cellStyle name="Стиль 1" xfId="101"/>
    <cellStyle name="Фінансовий 2" xfId="102"/>
    <cellStyle name="Фінансовий 2 2" xfId="103"/>
    <cellStyle name="Фінансовий 3" xfId="104"/>
    <cellStyle name="Фінансовий 3 2" xfId="105"/>
    <cellStyle name="Фінансовий 3 2 2" xfId="106"/>
    <cellStyle name="Фінансовий 3 3" xfId="107"/>
  </cellStyles>
  <dxfs count="0"/>
  <tableStyles count="0" defaultTableStyle="TableStyleMedium9" defaultPivotStyle="PivotStyleLight16"/>
  <colors>
    <mruColors>
      <color rgb="FFCCFFFF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9"/>
  <sheetViews>
    <sheetView tabSelected="1" topLeftCell="A4" zoomScaleNormal="100" zoomScalePageLayoutView="55" workbookViewId="0">
      <selection activeCell="J16" sqref="J16"/>
    </sheetView>
  </sheetViews>
  <sheetFormatPr defaultRowHeight="12.75" x14ac:dyDescent="0.2"/>
  <cols>
    <col min="1" max="1" width="13.140625" style="4" customWidth="1"/>
    <col min="2" max="2" width="56.5703125" style="4" customWidth="1"/>
    <col min="3" max="3" width="15.42578125" style="4" customWidth="1"/>
    <col min="4" max="4" width="17.7109375" style="4" customWidth="1"/>
    <col min="5" max="5" width="15.7109375" style="4" customWidth="1"/>
    <col min="6" max="6" width="18.28515625" style="4" customWidth="1"/>
    <col min="7" max="9" width="9.140625" style="4"/>
    <col min="10" max="11" width="10" style="4" bestFit="1" customWidth="1"/>
    <col min="12" max="16384" width="9.140625" style="4"/>
  </cols>
  <sheetData>
    <row r="1" spans="1:6" x14ac:dyDescent="0.2">
      <c r="A1" s="197"/>
      <c r="B1" s="197"/>
      <c r="C1" s="197"/>
      <c r="D1" s="197" t="s">
        <v>0</v>
      </c>
      <c r="E1" s="197"/>
      <c r="F1" s="197"/>
    </row>
    <row r="2" spans="1:6" ht="28.5" customHeight="1" x14ac:dyDescent="0.2">
      <c r="A2" s="197"/>
      <c r="B2" s="197"/>
      <c r="C2" s="197"/>
      <c r="D2" s="248" t="s">
        <v>293</v>
      </c>
      <c r="E2" s="248"/>
      <c r="F2" s="248"/>
    </row>
    <row r="3" spans="1:6" ht="39" customHeight="1" x14ac:dyDescent="0.2">
      <c r="A3" s="197"/>
      <c r="B3" s="197"/>
      <c r="C3" s="197"/>
      <c r="D3" s="248" t="s">
        <v>288</v>
      </c>
      <c r="E3" s="248"/>
      <c r="F3" s="248"/>
    </row>
    <row r="5" spans="1:6" x14ac:dyDescent="0.2">
      <c r="A5" s="249" t="s">
        <v>268</v>
      </c>
      <c r="B5" s="250"/>
      <c r="C5" s="250"/>
      <c r="D5" s="250"/>
      <c r="E5" s="250"/>
      <c r="F5" s="250"/>
    </row>
    <row r="6" spans="1:6" x14ac:dyDescent="0.2">
      <c r="A6" s="215" t="s">
        <v>294</v>
      </c>
      <c r="B6" s="198"/>
      <c r="C6" s="198"/>
      <c r="D6" s="198"/>
      <c r="E6" s="198"/>
      <c r="F6" s="198"/>
    </row>
    <row r="7" spans="1:6" x14ac:dyDescent="0.2">
      <c r="A7" s="214" t="s">
        <v>52</v>
      </c>
      <c r="B7" s="197"/>
      <c r="C7" s="197"/>
      <c r="D7" s="197"/>
      <c r="E7" s="197"/>
      <c r="F7" s="199" t="s">
        <v>10</v>
      </c>
    </row>
    <row r="8" spans="1:6" x14ac:dyDescent="0.2">
      <c r="A8" s="246" t="s">
        <v>11</v>
      </c>
      <c r="B8" s="246" t="s">
        <v>12</v>
      </c>
      <c r="C8" s="251" t="s">
        <v>1</v>
      </c>
      <c r="D8" s="246" t="s">
        <v>2</v>
      </c>
      <c r="E8" s="246" t="s">
        <v>3</v>
      </c>
      <c r="F8" s="246"/>
    </row>
    <row r="9" spans="1:6" x14ac:dyDescent="0.2">
      <c r="A9" s="246"/>
      <c r="B9" s="246"/>
      <c r="C9" s="246"/>
      <c r="D9" s="246"/>
      <c r="E9" s="246" t="s">
        <v>4</v>
      </c>
      <c r="F9" s="247" t="s">
        <v>5</v>
      </c>
    </row>
    <row r="10" spans="1:6" x14ac:dyDescent="0.2">
      <c r="A10" s="246"/>
      <c r="B10" s="246"/>
      <c r="C10" s="246"/>
      <c r="D10" s="246"/>
      <c r="E10" s="246"/>
      <c r="F10" s="246"/>
    </row>
    <row r="11" spans="1:6" x14ac:dyDescent="0.2">
      <c r="A11" s="201">
        <v>1</v>
      </c>
      <c r="B11" s="201">
        <v>2</v>
      </c>
      <c r="C11" s="202">
        <v>3</v>
      </c>
      <c r="D11" s="201">
        <v>4</v>
      </c>
      <c r="E11" s="201">
        <v>5</v>
      </c>
      <c r="F11" s="201">
        <v>6</v>
      </c>
    </row>
    <row r="12" spans="1:6" ht="27.75" customHeight="1" x14ac:dyDescent="0.2">
      <c r="A12" s="203">
        <v>10000000</v>
      </c>
      <c r="B12" s="204" t="s">
        <v>220</v>
      </c>
      <c r="C12" s="205">
        <v>94317700</v>
      </c>
      <c r="D12" s="206">
        <v>94279700</v>
      </c>
      <c r="E12" s="206">
        <v>38000</v>
      </c>
      <c r="F12" s="206">
        <v>0</v>
      </c>
    </row>
    <row r="13" spans="1:6" ht="27.75" customHeight="1" x14ac:dyDescent="0.2">
      <c r="A13" s="203">
        <v>11000000</v>
      </c>
      <c r="B13" s="204" t="s">
        <v>221</v>
      </c>
      <c r="C13" s="205">
        <v>58953000</v>
      </c>
      <c r="D13" s="206">
        <v>58953000</v>
      </c>
      <c r="E13" s="206">
        <v>0</v>
      </c>
      <c r="F13" s="206">
        <v>0</v>
      </c>
    </row>
    <row r="14" spans="1:6" ht="27.75" customHeight="1" x14ac:dyDescent="0.2">
      <c r="A14" s="203">
        <v>11010000</v>
      </c>
      <c r="B14" s="204" t="s">
        <v>13</v>
      </c>
      <c r="C14" s="205">
        <v>58948000</v>
      </c>
      <c r="D14" s="206">
        <v>58948000</v>
      </c>
      <c r="E14" s="206">
        <v>0</v>
      </c>
      <c r="F14" s="206">
        <v>0</v>
      </c>
    </row>
    <row r="15" spans="1:6" ht="27.75" customHeight="1" x14ac:dyDescent="0.2">
      <c r="A15" s="207">
        <v>11010100</v>
      </c>
      <c r="B15" s="208" t="s">
        <v>14</v>
      </c>
      <c r="C15" s="209">
        <v>44408000</v>
      </c>
      <c r="D15" s="210">
        <v>44408000</v>
      </c>
      <c r="E15" s="210">
        <v>0</v>
      </c>
      <c r="F15" s="210">
        <v>0</v>
      </c>
    </row>
    <row r="16" spans="1:6" ht="27.75" customHeight="1" x14ac:dyDescent="0.2">
      <c r="A16" s="207">
        <v>11010400</v>
      </c>
      <c r="B16" s="208" t="s">
        <v>15</v>
      </c>
      <c r="C16" s="209">
        <v>11900000</v>
      </c>
      <c r="D16" s="210">
        <v>11900000</v>
      </c>
      <c r="E16" s="210">
        <v>0</v>
      </c>
      <c r="F16" s="210">
        <v>0</v>
      </c>
    </row>
    <row r="17" spans="1:6" ht="27.75" customHeight="1" x14ac:dyDescent="0.2">
      <c r="A17" s="207">
        <v>11010500</v>
      </c>
      <c r="B17" s="208" t="s">
        <v>16</v>
      </c>
      <c r="C17" s="209">
        <v>1890000</v>
      </c>
      <c r="D17" s="210">
        <v>1890000</v>
      </c>
      <c r="E17" s="210">
        <v>0</v>
      </c>
      <c r="F17" s="210">
        <v>0</v>
      </c>
    </row>
    <row r="18" spans="1:6" ht="27.75" customHeight="1" x14ac:dyDescent="0.2">
      <c r="A18" s="207">
        <v>11011300</v>
      </c>
      <c r="B18" s="208" t="s">
        <v>273</v>
      </c>
      <c r="C18" s="209">
        <v>750000</v>
      </c>
      <c r="D18" s="210">
        <v>750000</v>
      </c>
      <c r="E18" s="210">
        <v>0</v>
      </c>
      <c r="F18" s="210">
        <v>0</v>
      </c>
    </row>
    <row r="19" spans="1:6" ht="27.75" customHeight="1" x14ac:dyDescent="0.2">
      <c r="A19" s="203">
        <v>11020000</v>
      </c>
      <c r="B19" s="204" t="s">
        <v>222</v>
      </c>
      <c r="C19" s="205">
        <v>5000</v>
      </c>
      <c r="D19" s="206">
        <v>5000</v>
      </c>
      <c r="E19" s="206">
        <v>0</v>
      </c>
      <c r="F19" s="206">
        <v>0</v>
      </c>
    </row>
    <row r="20" spans="1:6" ht="27.75" customHeight="1" x14ac:dyDescent="0.2">
      <c r="A20" s="207">
        <v>11020200</v>
      </c>
      <c r="B20" s="208" t="s">
        <v>223</v>
      </c>
      <c r="C20" s="209">
        <v>5000</v>
      </c>
      <c r="D20" s="210">
        <v>5000</v>
      </c>
      <c r="E20" s="210">
        <v>0</v>
      </c>
      <c r="F20" s="210">
        <v>0</v>
      </c>
    </row>
    <row r="21" spans="1:6" ht="27.75" customHeight="1" x14ac:dyDescent="0.2">
      <c r="A21" s="203">
        <v>13000000</v>
      </c>
      <c r="B21" s="204" t="s">
        <v>224</v>
      </c>
      <c r="C21" s="205">
        <v>71000</v>
      </c>
      <c r="D21" s="206">
        <v>71000</v>
      </c>
      <c r="E21" s="206">
        <v>0</v>
      </c>
      <c r="F21" s="206">
        <v>0</v>
      </c>
    </row>
    <row r="22" spans="1:6" ht="27.75" customHeight="1" x14ac:dyDescent="0.2">
      <c r="A22" s="203">
        <v>13010000</v>
      </c>
      <c r="B22" s="204" t="s">
        <v>225</v>
      </c>
      <c r="C22" s="205">
        <v>25000</v>
      </c>
      <c r="D22" s="206">
        <v>25000</v>
      </c>
      <c r="E22" s="206">
        <v>0</v>
      </c>
      <c r="F22" s="206">
        <v>0</v>
      </c>
    </row>
    <row r="23" spans="1:6" ht="36.75" customHeight="1" x14ac:dyDescent="0.2">
      <c r="A23" s="207">
        <v>13010100</v>
      </c>
      <c r="B23" s="208" t="s">
        <v>226</v>
      </c>
      <c r="C23" s="209">
        <v>7000</v>
      </c>
      <c r="D23" s="210">
        <v>7000</v>
      </c>
      <c r="E23" s="210">
        <v>0</v>
      </c>
      <c r="F23" s="210">
        <v>0</v>
      </c>
    </row>
    <row r="24" spans="1:6" ht="48.75" customHeight="1" x14ac:dyDescent="0.2">
      <c r="A24" s="207">
        <v>13010200</v>
      </c>
      <c r="B24" s="208" t="s">
        <v>227</v>
      </c>
      <c r="C24" s="209">
        <v>18000</v>
      </c>
      <c r="D24" s="210">
        <v>18000</v>
      </c>
      <c r="E24" s="210">
        <v>0</v>
      </c>
      <c r="F24" s="210">
        <v>0</v>
      </c>
    </row>
    <row r="25" spans="1:6" ht="25.5" x14ac:dyDescent="0.2">
      <c r="A25" s="203">
        <v>13030000</v>
      </c>
      <c r="B25" s="204" t="s">
        <v>17</v>
      </c>
      <c r="C25" s="205">
        <v>46000</v>
      </c>
      <c r="D25" s="206">
        <v>46000</v>
      </c>
      <c r="E25" s="206">
        <v>0</v>
      </c>
      <c r="F25" s="206">
        <v>0</v>
      </c>
    </row>
    <row r="26" spans="1:6" ht="25.5" x14ac:dyDescent="0.2">
      <c r="A26" s="207">
        <v>13030100</v>
      </c>
      <c r="B26" s="208" t="s">
        <v>18</v>
      </c>
      <c r="C26" s="209">
        <v>46000</v>
      </c>
      <c r="D26" s="210">
        <v>46000</v>
      </c>
      <c r="E26" s="210">
        <v>0</v>
      </c>
      <c r="F26" s="210">
        <v>0</v>
      </c>
    </row>
    <row r="27" spans="1:6" ht="25.5" customHeight="1" x14ac:dyDescent="0.2">
      <c r="A27" s="203">
        <v>14000000</v>
      </c>
      <c r="B27" s="204" t="s">
        <v>228</v>
      </c>
      <c r="C27" s="205">
        <v>4685000</v>
      </c>
      <c r="D27" s="206">
        <v>4685000</v>
      </c>
      <c r="E27" s="206">
        <v>0</v>
      </c>
      <c r="F27" s="206">
        <v>0</v>
      </c>
    </row>
    <row r="28" spans="1:6" ht="25.5" x14ac:dyDescent="0.2">
      <c r="A28" s="203">
        <v>14020000</v>
      </c>
      <c r="B28" s="204" t="s">
        <v>229</v>
      </c>
      <c r="C28" s="205">
        <v>158000</v>
      </c>
      <c r="D28" s="206">
        <v>158000</v>
      </c>
      <c r="E28" s="206">
        <v>0</v>
      </c>
      <c r="F28" s="206">
        <v>0</v>
      </c>
    </row>
    <row r="29" spans="1:6" x14ac:dyDescent="0.2">
      <c r="A29" s="207">
        <v>14021900</v>
      </c>
      <c r="B29" s="208" t="s">
        <v>19</v>
      </c>
      <c r="C29" s="209">
        <v>158000</v>
      </c>
      <c r="D29" s="210">
        <v>158000</v>
      </c>
      <c r="E29" s="210">
        <v>0</v>
      </c>
      <c r="F29" s="210">
        <v>0</v>
      </c>
    </row>
    <row r="30" spans="1:6" ht="25.5" x14ac:dyDescent="0.2">
      <c r="A30" s="203">
        <v>14030000</v>
      </c>
      <c r="B30" s="204" t="s">
        <v>230</v>
      </c>
      <c r="C30" s="205">
        <v>592000</v>
      </c>
      <c r="D30" s="206">
        <v>592000</v>
      </c>
      <c r="E30" s="206">
        <v>0</v>
      </c>
      <c r="F30" s="206">
        <v>0</v>
      </c>
    </row>
    <row r="31" spans="1:6" x14ac:dyDescent="0.2">
      <c r="A31" s="207">
        <v>14031900</v>
      </c>
      <c r="B31" s="208" t="s">
        <v>19</v>
      </c>
      <c r="C31" s="209">
        <v>592000</v>
      </c>
      <c r="D31" s="210">
        <v>592000</v>
      </c>
      <c r="E31" s="210">
        <v>0</v>
      </c>
      <c r="F31" s="210">
        <v>0</v>
      </c>
    </row>
    <row r="32" spans="1:6" ht="25.5" x14ac:dyDescent="0.2">
      <c r="A32" s="203">
        <v>14040000</v>
      </c>
      <c r="B32" s="204" t="s">
        <v>231</v>
      </c>
      <c r="C32" s="205">
        <v>3935000</v>
      </c>
      <c r="D32" s="206">
        <v>3935000</v>
      </c>
      <c r="E32" s="206">
        <v>0</v>
      </c>
      <c r="F32" s="206">
        <v>0</v>
      </c>
    </row>
    <row r="33" spans="1:6" ht="67.5" customHeight="1" x14ac:dyDescent="0.2">
      <c r="A33" s="207">
        <v>14040100</v>
      </c>
      <c r="B33" s="208" t="s">
        <v>295</v>
      </c>
      <c r="C33" s="209">
        <v>1980000</v>
      </c>
      <c r="D33" s="210">
        <v>1980000</v>
      </c>
      <c r="E33" s="210">
        <v>0</v>
      </c>
      <c r="F33" s="210">
        <v>0</v>
      </c>
    </row>
    <row r="34" spans="1:6" ht="56.25" customHeight="1" x14ac:dyDescent="0.2">
      <c r="A34" s="207">
        <v>14040200</v>
      </c>
      <c r="B34" s="208" t="s">
        <v>206</v>
      </c>
      <c r="C34" s="209">
        <v>1955000</v>
      </c>
      <c r="D34" s="210">
        <v>1955000</v>
      </c>
      <c r="E34" s="210">
        <v>0</v>
      </c>
      <c r="F34" s="210">
        <v>0</v>
      </c>
    </row>
    <row r="35" spans="1:6" ht="27.75" customHeight="1" x14ac:dyDescent="0.2">
      <c r="A35" s="203">
        <v>18000000</v>
      </c>
      <c r="B35" s="204" t="s">
        <v>20</v>
      </c>
      <c r="C35" s="205">
        <v>30570700</v>
      </c>
      <c r="D35" s="206">
        <v>30570700</v>
      </c>
      <c r="E35" s="206">
        <v>0</v>
      </c>
      <c r="F35" s="206">
        <v>0</v>
      </c>
    </row>
    <row r="36" spans="1:6" ht="16.5" customHeight="1" x14ac:dyDescent="0.2">
      <c r="A36" s="203">
        <v>18010000</v>
      </c>
      <c r="B36" s="204" t="s">
        <v>232</v>
      </c>
      <c r="C36" s="205">
        <v>10332900</v>
      </c>
      <c r="D36" s="206">
        <v>10332900</v>
      </c>
      <c r="E36" s="206">
        <v>0</v>
      </c>
      <c r="F36" s="206">
        <v>0</v>
      </c>
    </row>
    <row r="37" spans="1:6" ht="38.25" x14ac:dyDescent="0.2">
      <c r="A37" s="207">
        <v>18010200</v>
      </c>
      <c r="B37" s="208" t="s">
        <v>233</v>
      </c>
      <c r="C37" s="209">
        <v>67000</v>
      </c>
      <c r="D37" s="210">
        <v>67000</v>
      </c>
      <c r="E37" s="210">
        <v>0</v>
      </c>
      <c r="F37" s="210">
        <v>0</v>
      </c>
    </row>
    <row r="38" spans="1:6" ht="38.25" x14ac:dyDescent="0.2">
      <c r="A38" s="207">
        <v>18010300</v>
      </c>
      <c r="B38" s="208" t="s">
        <v>234</v>
      </c>
      <c r="C38" s="209">
        <v>23900</v>
      </c>
      <c r="D38" s="210">
        <v>23900</v>
      </c>
      <c r="E38" s="210">
        <v>0</v>
      </c>
      <c r="F38" s="210">
        <v>0</v>
      </c>
    </row>
    <row r="39" spans="1:6" ht="38.25" x14ac:dyDescent="0.2">
      <c r="A39" s="207">
        <v>18010400</v>
      </c>
      <c r="B39" s="208" t="s">
        <v>235</v>
      </c>
      <c r="C39" s="209">
        <v>740000</v>
      </c>
      <c r="D39" s="210">
        <v>740000</v>
      </c>
      <c r="E39" s="210">
        <v>0</v>
      </c>
      <c r="F39" s="210">
        <v>0</v>
      </c>
    </row>
    <row r="40" spans="1:6" x14ac:dyDescent="0.2">
      <c r="A40" s="207">
        <v>18010500</v>
      </c>
      <c r="B40" s="208" t="s">
        <v>236</v>
      </c>
      <c r="C40" s="209">
        <v>2137000</v>
      </c>
      <c r="D40" s="210">
        <v>2137000</v>
      </c>
      <c r="E40" s="210">
        <v>0</v>
      </c>
      <c r="F40" s="210">
        <v>0</v>
      </c>
    </row>
    <row r="41" spans="1:6" x14ac:dyDescent="0.2">
      <c r="A41" s="207">
        <v>18010600</v>
      </c>
      <c r="B41" s="208" t="s">
        <v>237</v>
      </c>
      <c r="C41" s="209">
        <v>4520000</v>
      </c>
      <c r="D41" s="210">
        <v>4520000</v>
      </c>
      <c r="E41" s="210">
        <v>0</v>
      </c>
      <c r="F41" s="210">
        <v>0</v>
      </c>
    </row>
    <row r="42" spans="1:6" x14ac:dyDescent="0.2">
      <c r="A42" s="207">
        <v>18010700</v>
      </c>
      <c r="B42" s="208" t="s">
        <v>238</v>
      </c>
      <c r="C42" s="209">
        <v>1800000</v>
      </c>
      <c r="D42" s="210">
        <v>1800000</v>
      </c>
      <c r="E42" s="210">
        <v>0</v>
      </c>
      <c r="F42" s="210">
        <v>0</v>
      </c>
    </row>
    <row r="43" spans="1:6" x14ac:dyDescent="0.2">
      <c r="A43" s="207">
        <v>18010900</v>
      </c>
      <c r="B43" s="208" t="s">
        <v>239</v>
      </c>
      <c r="C43" s="209">
        <v>966000</v>
      </c>
      <c r="D43" s="210">
        <v>966000</v>
      </c>
      <c r="E43" s="210">
        <v>0</v>
      </c>
      <c r="F43" s="210">
        <v>0</v>
      </c>
    </row>
    <row r="44" spans="1:6" x14ac:dyDescent="0.2">
      <c r="A44" s="207">
        <v>18011100</v>
      </c>
      <c r="B44" s="208" t="s">
        <v>240</v>
      </c>
      <c r="C44" s="209">
        <v>79000</v>
      </c>
      <c r="D44" s="210">
        <v>79000</v>
      </c>
      <c r="E44" s="210">
        <v>0</v>
      </c>
      <c r="F44" s="210">
        <v>0</v>
      </c>
    </row>
    <row r="45" spans="1:6" x14ac:dyDescent="0.2">
      <c r="A45" s="203">
        <v>18050000</v>
      </c>
      <c r="B45" s="204" t="s">
        <v>241</v>
      </c>
      <c r="C45" s="205">
        <v>20237800</v>
      </c>
      <c r="D45" s="206">
        <v>20237800</v>
      </c>
      <c r="E45" s="206">
        <v>0</v>
      </c>
      <c r="F45" s="206">
        <v>0</v>
      </c>
    </row>
    <row r="46" spans="1:6" x14ac:dyDescent="0.2">
      <c r="A46" s="207">
        <v>18050300</v>
      </c>
      <c r="B46" s="208" t="s">
        <v>242</v>
      </c>
      <c r="C46" s="209">
        <v>270000</v>
      </c>
      <c r="D46" s="210">
        <v>270000</v>
      </c>
      <c r="E46" s="210">
        <v>0</v>
      </c>
      <c r="F46" s="210">
        <v>0</v>
      </c>
    </row>
    <row r="47" spans="1:6" x14ac:dyDescent="0.2">
      <c r="A47" s="207">
        <v>18050400</v>
      </c>
      <c r="B47" s="208" t="s">
        <v>243</v>
      </c>
      <c r="C47" s="209">
        <v>6067800</v>
      </c>
      <c r="D47" s="210">
        <v>6067800</v>
      </c>
      <c r="E47" s="210">
        <v>0</v>
      </c>
      <c r="F47" s="210">
        <v>0</v>
      </c>
    </row>
    <row r="48" spans="1:6" ht="41.25" customHeight="1" x14ac:dyDescent="0.2">
      <c r="A48" s="207">
        <v>18050500</v>
      </c>
      <c r="B48" s="208" t="s">
        <v>244</v>
      </c>
      <c r="C48" s="209">
        <v>13900000</v>
      </c>
      <c r="D48" s="210">
        <v>13900000</v>
      </c>
      <c r="E48" s="210">
        <v>0</v>
      </c>
      <c r="F48" s="210">
        <v>0</v>
      </c>
    </row>
    <row r="49" spans="1:6" x14ac:dyDescent="0.2">
      <c r="A49" s="203">
        <v>19000000</v>
      </c>
      <c r="B49" s="204" t="s">
        <v>245</v>
      </c>
      <c r="C49" s="205">
        <v>38000</v>
      </c>
      <c r="D49" s="206">
        <v>0</v>
      </c>
      <c r="E49" s="206">
        <v>38000</v>
      </c>
      <c r="F49" s="206">
        <v>0</v>
      </c>
    </row>
    <row r="50" spans="1:6" x14ac:dyDescent="0.2">
      <c r="A50" s="203">
        <v>19010000</v>
      </c>
      <c r="B50" s="204" t="s">
        <v>246</v>
      </c>
      <c r="C50" s="205">
        <v>38000</v>
      </c>
      <c r="D50" s="206">
        <v>0</v>
      </c>
      <c r="E50" s="206">
        <v>38000</v>
      </c>
      <c r="F50" s="206">
        <v>0</v>
      </c>
    </row>
    <row r="51" spans="1:6" ht="51" x14ac:dyDescent="0.2">
      <c r="A51" s="207">
        <v>19010100</v>
      </c>
      <c r="B51" s="208" t="s">
        <v>21</v>
      </c>
      <c r="C51" s="209">
        <v>4000</v>
      </c>
      <c r="D51" s="210">
        <v>0</v>
      </c>
      <c r="E51" s="210">
        <v>4000</v>
      </c>
      <c r="F51" s="210">
        <v>0</v>
      </c>
    </row>
    <row r="52" spans="1:6" ht="25.5" x14ac:dyDescent="0.2">
      <c r="A52" s="207">
        <v>19010200</v>
      </c>
      <c r="B52" s="208" t="s">
        <v>247</v>
      </c>
      <c r="C52" s="209">
        <v>30000</v>
      </c>
      <c r="D52" s="210">
        <v>0</v>
      </c>
      <c r="E52" s="210">
        <v>30000</v>
      </c>
      <c r="F52" s="210">
        <v>0</v>
      </c>
    </row>
    <row r="53" spans="1:6" ht="38.25" x14ac:dyDescent="0.2">
      <c r="A53" s="207">
        <v>19010300</v>
      </c>
      <c r="B53" s="208" t="s">
        <v>248</v>
      </c>
      <c r="C53" s="209">
        <v>4000</v>
      </c>
      <c r="D53" s="210">
        <v>0</v>
      </c>
      <c r="E53" s="210">
        <v>4000</v>
      </c>
      <c r="F53" s="210">
        <v>0</v>
      </c>
    </row>
    <row r="54" spans="1:6" x14ac:dyDescent="0.2">
      <c r="A54" s="203">
        <v>20000000</v>
      </c>
      <c r="B54" s="204" t="s">
        <v>249</v>
      </c>
      <c r="C54" s="205">
        <v>1524000</v>
      </c>
      <c r="D54" s="206">
        <v>222000</v>
      </c>
      <c r="E54" s="206">
        <v>1302000</v>
      </c>
      <c r="F54" s="206">
        <v>0</v>
      </c>
    </row>
    <row r="55" spans="1:6" x14ac:dyDescent="0.2">
      <c r="A55" s="203">
        <v>21000000</v>
      </c>
      <c r="B55" s="204" t="s">
        <v>250</v>
      </c>
      <c r="C55" s="205">
        <v>36000</v>
      </c>
      <c r="D55" s="206">
        <v>36000</v>
      </c>
      <c r="E55" s="206">
        <v>0</v>
      </c>
      <c r="F55" s="206">
        <v>0</v>
      </c>
    </row>
    <row r="56" spans="1:6" x14ac:dyDescent="0.2">
      <c r="A56" s="203">
        <v>21080000</v>
      </c>
      <c r="B56" s="204" t="s">
        <v>251</v>
      </c>
      <c r="C56" s="205">
        <v>36000</v>
      </c>
      <c r="D56" s="206">
        <v>36000</v>
      </c>
      <c r="E56" s="206">
        <v>0</v>
      </c>
      <c r="F56" s="206">
        <v>0</v>
      </c>
    </row>
    <row r="57" spans="1:6" x14ac:dyDescent="0.2">
      <c r="A57" s="207">
        <v>21081100</v>
      </c>
      <c r="B57" s="208" t="s">
        <v>252</v>
      </c>
      <c r="C57" s="209">
        <v>36000</v>
      </c>
      <c r="D57" s="210">
        <v>36000</v>
      </c>
      <c r="E57" s="210">
        <v>0</v>
      </c>
      <c r="F57" s="210">
        <v>0</v>
      </c>
    </row>
    <row r="58" spans="1:6" ht="25.5" x14ac:dyDescent="0.2">
      <c r="A58" s="203">
        <v>22000000</v>
      </c>
      <c r="B58" s="204" t="s">
        <v>253</v>
      </c>
      <c r="C58" s="205">
        <v>130000</v>
      </c>
      <c r="D58" s="206">
        <v>130000</v>
      </c>
      <c r="E58" s="206">
        <v>0</v>
      </c>
      <c r="F58" s="206">
        <v>0</v>
      </c>
    </row>
    <row r="59" spans="1:6" x14ac:dyDescent="0.2">
      <c r="A59" s="203">
        <v>22010000</v>
      </c>
      <c r="B59" s="204" t="s">
        <v>22</v>
      </c>
      <c r="C59" s="205">
        <v>126000</v>
      </c>
      <c r="D59" s="206">
        <v>126000</v>
      </c>
      <c r="E59" s="206">
        <v>0</v>
      </c>
      <c r="F59" s="206">
        <v>0</v>
      </c>
    </row>
    <row r="60" spans="1:6" ht="38.25" x14ac:dyDescent="0.2">
      <c r="A60" s="207">
        <v>22010300</v>
      </c>
      <c r="B60" s="208" t="s">
        <v>23</v>
      </c>
      <c r="C60" s="209">
        <v>25000</v>
      </c>
      <c r="D60" s="210">
        <v>25000</v>
      </c>
      <c r="E60" s="210">
        <v>0</v>
      </c>
      <c r="F60" s="210">
        <v>0</v>
      </c>
    </row>
    <row r="61" spans="1:6" x14ac:dyDescent="0.2">
      <c r="A61" s="207">
        <v>22012500</v>
      </c>
      <c r="B61" s="208" t="s">
        <v>24</v>
      </c>
      <c r="C61" s="209">
        <v>32000</v>
      </c>
      <c r="D61" s="210">
        <v>32000</v>
      </c>
      <c r="E61" s="210">
        <v>0</v>
      </c>
      <c r="F61" s="210">
        <v>0</v>
      </c>
    </row>
    <row r="62" spans="1:6" ht="33" customHeight="1" x14ac:dyDescent="0.2">
      <c r="A62" s="207">
        <v>22012600</v>
      </c>
      <c r="B62" s="208" t="s">
        <v>254</v>
      </c>
      <c r="C62" s="209">
        <v>69000</v>
      </c>
      <c r="D62" s="210">
        <v>69000</v>
      </c>
      <c r="E62" s="210">
        <v>0</v>
      </c>
      <c r="F62" s="210">
        <v>0</v>
      </c>
    </row>
    <row r="63" spans="1:6" ht="25.5" x14ac:dyDescent="0.2">
      <c r="A63" s="203">
        <v>22080000</v>
      </c>
      <c r="B63" s="204" t="s">
        <v>255</v>
      </c>
      <c r="C63" s="205">
        <v>2000</v>
      </c>
      <c r="D63" s="206">
        <v>2000</v>
      </c>
      <c r="E63" s="206">
        <v>0</v>
      </c>
      <c r="F63" s="206">
        <v>0</v>
      </c>
    </row>
    <row r="64" spans="1:6" ht="38.25" x14ac:dyDescent="0.2">
      <c r="A64" s="207">
        <v>22080400</v>
      </c>
      <c r="B64" s="208" t="s">
        <v>25</v>
      </c>
      <c r="C64" s="209">
        <v>2000</v>
      </c>
      <c r="D64" s="210">
        <v>2000</v>
      </c>
      <c r="E64" s="210">
        <v>0</v>
      </c>
      <c r="F64" s="210">
        <v>0</v>
      </c>
    </row>
    <row r="65" spans="1:6" x14ac:dyDescent="0.2">
      <c r="A65" s="203">
        <v>22090000</v>
      </c>
      <c r="B65" s="204" t="s">
        <v>256</v>
      </c>
      <c r="C65" s="205">
        <v>2000</v>
      </c>
      <c r="D65" s="206">
        <v>2000</v>
      </c>
      <c r="E65" s="206">
        <v>0</v>
      </c>
      <c r="F65" s="206">
        <v>0</v>
      </c>
    </row>
    <row r="66" spans="1:6" ht="38.25" x14ac:dyDescent="0.2">
      <c r="A66" s="207">
        <v>22090100</v>
      </c>
      <c r="B66" s="208" t="s">
        <v>257</v>
      </c>
      <c r="C66" s="209">
        <v>1000</v>
      </c>
      <c r="D66" s="210">
        <v>1000</v>
      </c>
      <c r="E66" s="210">
        <v>0</v>
      </c>
      <c r="F66" s="210">
        <v>0</v>
      </c>
    </row>
    <row r="67" spans="1:6" ht="31.5" customHeight="1" x14ac:dyDescent="0.2">
      <c r="A67" s="207">
        <v>22090400</v>
      </c>
      <c r="B67" s="208" t="s">
        <v>258</v>
      </c>
      <c r="C67" s="209">
        <v>1000</v>
      </c>
      <c r="D67" s="210">
        <v>1000</v>
      </c>
      <c r="E67" s="210">
        <v>0</v>
      </c>
      <c r="F67" s="210">
        <v>0</v>
      </c>
    </row>
    <row r="68" spans="1:6" x14ac:dyDescent="0.2">
      <c r="A68" s="203">
        <v>24000000</v>
      </c>
      <c r="B68" s="204" t="s">
        <v>259</v>
      </c>
      <c r="C68" s="205">
        <v>56000</v>
      </c>
      <c r="D68" s="206">
        <v>56000</v>
      </c>
      <c r="E68" s="206">
        <v>0</v>
      </c>
      <c r="F68" s="206">
        <v>0</v>
      </c>
    </row>
    <row r="69" spans="1:6" x14ac:dyDescent="0.2">
      <c r="A69" s="203">
        <v>24060000</v>
      </c>
      <c r="B69" s="204" t="s">
        <v>251</v>
      </c>
      <c r="C69" s="205">
        <v>56000</v>
      </c>
      <c r="D69" s="206">
        <v>56000</v>
      </c>
      <c r="E69" s="206">
        <v>0</v>
      </c>
      <c r="F69" s="206">
        <v>0</v>
      </c>
    </row>
    <row r="70" spans="1:6" x14ac:dyDescent="0.2">
      <c r="A70" s="207">
        <v>24060300</v>
      </c>
      <c r="B70" s="208" t="s">
        <v>251</v>
      </c>
      <c r="C70" s="209">
        <v>56000</v>
      </c>
      <c r="D70" s="210">
        <v>56000</v>
      </c>
      <c r="E70" s="210">
        <v>0</v>
      </c>
      <c r="F70" s="210">
        <v>0</v>
      </c>
    </row>
    <row r="71" spans="1:6" x14ac:dyDescent="0.2">
      <c r="A71" s="203">
        <v>25000000</v>
      </c>
      <c r="B71" s="204" t="s">
        <v>260</v>
      </c>
      <c r="C71" s="205">
        <v>1302000</v>
      </c>
      <c r="D71" s="206">
        <v>0</v>
      </c>
      <c r="E71" s="206">
        <v>1302000</v>
      </c>
      <c r="F71" s="206">
        <v>0</v>
      </c>
    </row>
    <row r="72" spans="1:6" ht="25.5" x14ac:dyDescent="0.2">
      <c r="A72" s="203">
        <v>25010000</v>
      </c>
      <c r="B72" s="204" t="s">
        <v>261</v>
      </c>
      <c r="C72" s="205">
        <v>1302000</v>
      </c>
      <c r="D72" s="206">
        <v>0</v>
      </c>
      <c r="E72" s="206">
        <v>1302000</v>
      </c>
      <c r="F72" s="206">
        <v>0</v>
      </c>
    </row>
    <row r="73" spans="1:6" ht="25.5" x14ac:dyDescent="0.2">
      <c r="A73" s="207">
        <v>25010100</v>
      </c>
      <c r="B73" s="208" t="s">
        <v>262</v>
      </c>
      <c r="C73" s="209">
        <v>983000</v>
      </c>
      <c r="D73" s="210">
        <v>0</v>
      </c>
      <c r="E73" s="210">
        <v>983000</v>
      </c>
      <c r="F73" s="210">
        <v>0</v>
      </c>
    </row>
    <row r="74" spans="1:6" ht="38.25" x14ac:dyDescent="0.2">
      <c r="A74" s="207">
        <v>25010300</v>
      </c>
      <c r="B74" s="208" t="s">
        <v>26</v>
      </c>
      <c r="C74" s="209">
        <v>319000</v>
      </c>
      <c r="D74" s="210">
        <v>0</v>
      </c>
      <c r="E74" s="210">
        <v>319000</v>
      </c>
      <c r="F74" s="210">
        <v>0</v>
      </c>
    </row>
    <row r="75" spans="1:6" x14ac:dyDescent="0.2">
      <c r="A75" s="211"/>
      <c r="B75" s="212" t="s">
        <v>27</v>
      </c>
      <c r="C75" s="205">
        <v>95841700</v>
      </c>
      <c r="D75" s="205">
        <v>94501700</v>
      </c>
      <c r="E75" s="205">
        <v>1340000</v>
      </c>
      <c r="F75" s="205">
        <v>0</v>
      </c>
    </row>
    <row r="76" spans="1:6" x14ac:dyDescent="0.2">
      <c r="A76" s="203">
        <v>40000000</v>
      </c>
      <c r="B76" s="204" t="s">
        <v>263</v>
      </c>
      <c r="C76" s="205">
        <v>35507089</v>
      </c>
      <c r="D76" s="206">
        <v>35068722</v>
      </c>
      <c r="E76" s="206">
        <v>438367</v>
      </c>
      <c r="F76" s="206">
        <v>0</v>
      </c>
    </row>
    <row r="77" spans="1:6" x14ac:dyDescent="0.2">
      <c r="A77" s="203">
        <v>41000000</v>
      </c>
      <c r="B77" s="204" t="s">
        <v>264</v>
      </c>
      <c r="C77" s="205">
        <v>35507089</v>
      </c>
      <c r="D77" s="206">
        <v>35068722</v>
      </c>
      <c r="E77" s="206">
        <v>438367</v>
      </c>
      <c r="F77" s="206">
        <v>0</v>
      </c>
    </row>
    <row r="78" spans="1:6" x14ac:dyDescent="0.2">
      <c r="A78" s="203">
        <v>41030000</v>
      </c>
      <c r="B78" s="204" t="s">
        <v>28</v>
      </c>
      <c r="C78" s="205">
        <v>34462400</v>
      </c>
      <c r="D78" s="206">
        <v>34462400</v>
      </c>
      <c r="E78" s="206">
        <v>0</v>
      </c>
      <c r="F78" s="206">
        <v>0</v>
      </c>
    </row>
    <row r="79" spans="1:6" x14ac:dyDescent="0.2">
      <c r="A79" s="207">
        <v>41033900</v>
      </c>
      <c r="B79" s="208" t="s">
        <v>265</v>
      </c>
      <c r="C79" s="209">
        <v>34462400</v>
      </c>
      <c r="D79" s="210">
        <v>34462400</v>
      </c>
      <c r="E79" s="210">
        <v>0</v>
      </c>
      <c r="F79" s="210">
        <v>0</v>
      </c>
    </row>
    <row r="80" spans="1:6" x14ac:dyDescent="0.2">
      <c r="A80" s="203">
        <v>41040000</v>
      </c>
      <c r="B80" s="204" t="s">
        <v>266</v>
      </c>
      <c r="C80" s="205">
        <v>33422</v>
      </c>
      <c r="D80" s="206">
        <v>33422</v>
      </c>
      <c r="E80" s="206">
        <v>0</v>
      </c>
      <c r="F80" s="206">
        <v>0</v>
      </c>
    </row>
    <row r="81" spans="1:6" x14ac:dyDescent="0.2">
      <c r="A81" s="207">
        <v>41040400</v>
      </c>
      <c r="B81" s="208" t="s">
        <v>296</v>
      </c>
      <c r="C81" s="209">
        <v>33422</v>
      </c>
      <c r="D81" s="210">
        <v>33422</v>
      </c>
      <c r="E81" s="210">
        <v>0</v>
      </c>
      <c r="F81" s="210">
        <v>0</v>
      </c>
    </row>
    <row r="82" spans="1:6" x14ac:dyDescent="0.2">
      <c r="A82" s="203">
        <v>41050000</v>
      </c>
      <c r="B82" s="204" t="s">
        <v>30</v>
      </c>
      <c r="C82" s="205">
        <v>1011267</v>
      </c>
      <c r="D82" s="206">
        <v>572900</v>
      </c>
      <c r="E82" s="206">
        <v>438367</v>
      </c>
      <c r="F82" s="206">
        <v>0</v>
      </c>
    </row>
    <row r="83" spans="1:6" ht="39" customHeight="1" x14ac:dyDescent="0.2">
      <c r="A83" s="207">
        <v>41051000</v>
      </c>
      <c r="B83" s="208" t="s">
        <v>31</v>
      </c>
      <c r="C83" s="209">
        <v>545100</v>
      </c>
      <c r="D83" s="210">
        <v>545100</v>
      </c>
      <c r="E83" s="210">
        <v>0</v>
      </c>
      <c r="F83" s="210">
        <v>0</v>
      </c>
    </row>
    <row r="84" spans="1:6" ht="41.25" customHeight="1" x14ac:dyDescent="0.2">
      <c r="A84" s="207">
        <v>41051100</v>
      </c>
      <c r="B84" s="208" t="s">
        <v>297</v>
      </c>
      <c r="C84" s="209">
        <v>438367</v>
      </c>
      <c r="D84" s="210">
        <v>0</v>
      </c>
      <c r="E84" s="210">
        <v>438367</v>
      </c>
      <c r="F84" s="210">
        <v>0</v>
      </c>
    </row>
    <row r="85" spans="1:6" ht="51" x14ac:dyDescent="0.2">
      <c r="A85" s="207">
        <v>41051700</v>
      </c>
      <c r="B85" s="208" t="s">
        <v>287</v>
      </c>
      <c r="C85" s="209">
        <v>27800</v>
      </c>
      <c r="D85" s="210">
        <v>27800</v>
      </c>
      <c r="E85" s="210">
        <v>0</v>
      </c>
      <c r="F85" s="210">
        <v>0</v>
      </c>
    </row>
    <row r="86" spans="1:6" x14ac:dyDescent="0.2">
      <c r="A86" s="213" t="s">
        <v>6</v>
      </c>
      <c r="B86" s="212" t="s">
        <v>32</v>
      </c>
      <c r="C86" s="205">
        <v>131348789</v>
      </c>
      <c r="D86" s="205">
        <v>129570422</v>
      </c>
      <c r="E86" s="205">
        <v>1778367</v>
      </c>
      <c r="F86" s="205">
        <v>0</v>
      </c>
    </row>
    <row r="89" spans="1:6" x14ac:dyDescent="0.2">
      <c r="A89" s="197"/>
      <c r="B89" s="200" t="s">
        <v>7</v>
      </c>
      <c r="C89" s="197"/>
      <c r="D89" s="197"/>
      <c r="E89" s="200" t="s">
        <v>205</v>
      </c>
      <c r="F89" s="197"/>
    </row>
  </sheetData>
  <mergeCells count="10">
    <mergeCell ref="D8:D10"/>
    <mergeCell ref="E8:F8"/>
    <mergeCell ref="E9:E10"/>
    <mergeCell ref="F9:F10"/>
    <mergeCell ref="D2:F2"/>
    <mergeCell ref="D3:F3"/>
    <mergeCell ref="A5:F5"/>
    <mergeCell ref="A8:A10"/>
    <mergeCell ref="B8:B10"/>
    <mergeCell ref="C8:C10"/>
  </mergeCells>
  <pageMargins left="0.59055118110236227" right="0.59055118110236227" top="0.39370078740157483" bottom="0.39370078740157483" header="0" footer="0"/>
  <pageSetup paperSize="9" scale="70" fitToHeight="50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8"/>
  <sheetViews>
    <sheetView zoomScaleNormal="100" workbookViewId="0">
      <selection activeCell="B18" sqref="B18"/>
    </sheetView>
  </sheetViews>
  <sheetFormatPr defaultRowHeight="12.75" x14ac:dyDescent="0.2"/>
  <cols>
    <col min="1" max="1" width="11.28515625" style="54" customWidth="1"/>
    <col min="2" max="2" width="41" style="54" customWidth="1"/>
    <col min="3" max="3" width="14.7109375" style="54" customWidth="1"/>
    <col min="4" max="4" width="16.5703125" style="54" customWidth="1"/>
    <col min="5" max="5" width="17.42578125" style="54" customWidth="1"/>
    <col min="6" max="6" width="19" style="54" customWidth="1"/>
    <col min="7" max="16384" width="9.140625" style="54"/>
  </cols>
  <sheetData>
    <row r="1" spans="1:6" x14ac:dyDescent="0.2">
      <c r="A1" s="1"/>
      <c r="B1" s="1"/>
      <c r="C1" s="1"/>
      <c r="D1" s="1" t="s">
        <v>50</v>
      </c>
      <c r="E1" s="1"/>
      <c r="F1" s="1"/>
    </row>
    <row r="2" spans="1:6" ht="12.75" customHeight="1" x14ac:dyDescent="0.2">
      <c r="A2" s="1"/>
      <c r="B2" s="1"/>
      <c r="C2" s="1"/>
      <c r="D2" s="255" t="s">
        <v>292</v>
      </c>
      <c r="E2" s="255"/>
      <c r="F2" s="255"/>
    </row>
    <row r="3" spans="1:6" ht="36.75" customHeight="1" x14ac:dyDescent="0.2">
      <c r="A3" s="1"/>
      <c r="B3" s="1"/>
      <c r="C3" s="1"/>
      <c r="D3" s="255" t="s">
        <v>288</v>
      </c>
      <c r="E3" s="255"/>
      <c r="F3" s="255"/>
    </row>
    <row r="4" spans="1:6" x14ac:dyDescent="0.2">
      <c r="A4" s="1"/>
      <c r="B4" s="1"/>
      <c r="C4" s="1"/>
      <c r="D4" s="64"/>
      <c r="E4" s="64"/>
      <c r="F4" s="64"/>
    </row>
    <row r="5" spans="1:6" ht="25.5" customHeight="1" x14ac:dyDescent="0.2">
      <c r="A5" s="256" t="s">
        <v>269</v>
      </c>
      <c r="B5" s="257"/>
      <c r="C5" s="257"/>
      <c r="D5" s="257"/>
      <c r="E5" s="257"/>
      <c r="F5" s="257"/>
    </row>
    <row r="6" spans="1:6" ht="25.5" customHeight="1" x14ac:dyDescent="0.2">
      <c r="A6" s="149" t="s">
        <v>294</v>
      </c>
      <c r="B6" s="243"/>
      <c r="C6" s="243"/>
      <c r="D6" s="243"/>
      <c r="E6" s="243"/>
      <c r="F6" s="243"/>
    </row>
    <row r="7" spans="1:6" x14ac:dyDescent="0.2">
      <c r="A7" s="150" t="s">
        <v>52</v>
      </c>
      <c r="B7" s="1"/>
      <c r="C7" s="1"/>
      <c r="D7" s="1"/>
      <c r="E7" s="1"/>
      <c r="F7" s="69" t="s">
        <v>10</v>
      </c>
    </row>
    <row r="8" spans="1:6" x14ac:dyDescent="0.2">
      <c r="A8" s="258" t="s">
        <v>11</v>
      </c>
      <c r="B8" s="258" t="s">
        <v>194</v>
      </c>
      <c r="C8" s="259" t="s">
        <v>1</v>
      </c>
      <c r="D8" s="258" t="s">
        <v>2</v>
      </c>
      <c r="E8" s="258" t="s">
        <v>3</v>
      </c>
      <c r="F8" s="258"/>
    </row>
    <row r="9" spans="1:6" x14ac:dyDescent="0.2">
      <c r="A9" s="258"/>
      <c r="B9" s="258"/>
      <c r="C9" s="258"/>
      <c r="D9" s="258"/>
      <c r="E9" s="258" t="s">
        <v>4</v>
      </c>
      <c r="F9" s="258" t="s">
        <v>5</v>
      </c>
    </row>
    <row r="10" spans="1:6" x14ac:dyDescent="0.2">
      <c r="A10" s="258"/>
      <c r="B10" s="258"/>
      <c r="C10" s="258"/>
      <c r="D10" s="258"/>
      <c r="E10" s="258"/>
      <c r="F10" s="258"/>
    </row>
    <row r="11" spans="1:6" x14ac:dyDescent="0.2">
      <c r="A11" s="244">
        <v>1</v>
      </c>
      <c r="B11" s="244">
        <v>2</v>
      </c>
      <c r="C11" s="245">
        <v>3</v>
      </c>
      <c r="D11" s="244">
        <v>4</v>
      </c>
      <c r="E11" s="244">
        <v>5</v>
      </c>
      <c r="F11" s="244">
        <v>6</v>
      </c>
    </row>
    <row r="12" spans="1:6" ht="21.2" customHeight="1" x14ac:dyDescent="0.2">
      <c r="A12" s="252" t="s">
        <v>195</v>
      </c>
      <c r="B12" s="253"/>
      <c r="C12" s="253"/>
      <c r="D12" s="253"/>
      <c r="E12" s="253"/>
      <c r="F12" s="254"/>
    </row>
    <row r="13" spans="1:6" x14ac:dyDescent="0.2">
      <c r="A13" s="73">
        <v>200000</v>
      </c>
      <c r="B13" s="74" t="s">
        <v>196</v>
      </c>
      <c r="C13" s="151">
        <f t="shared" ref="C13:C18" si="0">D13+E13</f>
        <v>5239064</v>
      </c>
      <c r="D13" s="152">
        <v>-604936</v>
      </c>
      <c r="E13" s="152">
        <v>5844000</v>
      </c>
      <c r="F13" s="152">
        <v>5844000</v>
      </c>
    </row>
    <row r="14" spans="1:6" ht="25.5" x14ac:dyDescent="0.2">
      <c r="A14" s="73">
        <v>208000</v>
      </c>
      <c r="B14" s="74" t="s">
        <v>199</v>
      </c>
      <c r="C14" s="151">
        <f t="shared" si="0"/>
        <v>5239064</v>
      </c>
      <c r="D14" s="152">
        <v>-604936</v>
      </c>
      <c r="E14" s="152">
        <v>5844000</v>
      </c>
      <c r="F14" s="152">
        <v>5844000</v>
      </c>
    </row>
    <row r="15" spans="1:6" x14ac:dyDescent="0.2">
      <c r="A15" s="153">
        <v>208100</v>
      </c>
      <c r="B15" s="78" t="s">
        <v>197</v>
      </c>
      <c r="C15" s="154">
        <f t="shared" si="0"/>
        <v>32324691.719999999</v>
      </c>
      <c r="D15" s="155">
        <v>32197756.539999999</v>
      </c>
      <c r="E15" s="155">
        <v>126935.18</v>
      </c>
      <c r="F15" s="155">
        <v>12919.83</v>
      </c>
    </row>
    <row r="16" spans="1:6" x14ac:dyDescent="0.2">
      <c r="A16" s="153">
        <v>208200</v>
      </c>
      <c r="B16" s="78" t="s">
        <v>198</v>
      </c>
      <c r="C16" s="154">
        <f t="shared" si="0"/>
        <v>27085627.719999999</v>
      </c>
      <c r="D16" s="155">
        <v>26958692.539999999</v>
      </c>
      <c r="E16" s="155">
        <v>126935.18</v>
      </c>
      <c r="F16" s="155">
        <v>12919.83</v>
      </c>
    </row>
    <row r="17" spans="1:6" ht="38.25" x14ac:dyDescent="0.2">
      <c r="A17" s="153">
        <v>208400</v>
      </c>
      <c r="B17" s="78" t="s">
        <v>200</v>
      </c>
      <c r="C17" s="154">
        <f t="shared" si="0"/>
        <v>0</v>
      </c>
      <c r="D17" s="155">
        <v>-5844000</v>
      </c>
      <c r="E17" s="155">
        <v>5844000</v>
      </c>
      <c r="F17" s="155">
        <v>5844000</v>
      </c>
    </row>
    <row r="18" spans="1:6" x14ac:dyDescent="0.2">
      <c r="A18" s="156" t="s">
        <v>6</v>
      </c>
      <c r="B18" s="157" t="s">
        <v>201</v>
      </c>
      <c r="C18" s="151">
        <f t="shared" si="0"/>
        <v>5239064</v>
      </c>
      <c r="D18" s="151">
        <v>-604936</v>
      </c>
      <c r="E18" s="151">
        <v>5844000</v>
      </c>
      <c r="F18" s="151">
        <v>5844000</v>
      </c>
    </row>
    <row r="19" spans="1:6" ht="21.2" customHeight="1" x14ac:dyDescent="0.2">
      <c r="A19" s="252" t="s">
        <v>202</v>
      </c>
      <c r="B19" s="253"/>
      <c r="C19" s="253"/>
      <c r="D19" s="253"/>
      <c r="E19" s="253"/>
      <c r="F19" s="254"/>
    </row>
    <row r="20" spans="1:6" x14ac:dyDescent="0.2">
      <c r="A20" s="73">
        <v>600000</v>
      </c>
      <c r="B20" s="74" t="s">
        <v>203</v>
      </c>
      <c r="C20" s="151">
        <f t="shared" ref="C20:C25" si="1">D20+E20</f>
        <v>5239064</v>
      </c>
      <c r="D20" s="152">
        <v>-604936</v>
      </c>
      <c r="E20" s="152">
        <v>5844000</v>
      </c>
      <c r="F20" s="152">
        <v>5844000</v>
      </c>
    </row>
    <row r="21" spans="1:6" x14ac:dyDescent="0.2">
      <c r="A21" s="73">
        <v>602000</v>
      </c>
      <c r="B21" s="74" t="s">
        <v>204</v>
      </c>
      <c r="C21" s="151">
        <f t="shared" si="1"/>
        <v>5239064</v>
      </c>
      <c r="D21" s="152">
        <v>-604936</v>
      </c>
      <c r="E21" s="152">
        <v>5844000</v>
      </c>
      <c r="F21" s="152">
        <v>5844000</v>
      </c>
    </row>
    <row r="22" spans="1:6" x14ac:dyDescent="0.2">
      <c r="A22" s="153">
        <v>602100</v>
      </c>
      <c r="B22" s="78" t="s">
        <v>197</v>
      </c>
      <c r="C22" s="154">
        <f t="shared" si="1"/>
        <v>32324691.719999999</v>
      </c>
      <c r="D22" s="155">
        <v>32197756.539999999</v>
      </c>
      <c r="E22" s="155">
        <v>126935.18</v>
      </c>
      <c r="F22" s="155">
        <v>12919.83</v>
      </c>
    </row>
    <row r="23" spans="1:6" x14ac:dyDescent="0.2">
      <c r="A23" s="153">
        <v>602200</v>
      </c>
      <c r="B23" s="78" t="s">
        <v>198</v>
      </c>
      <c r="C23" s="154">
        <f t="shared" si="1"/>
        <v>27085627.719999999</v>
      </c>
      <c r="D23" s="155">
        <v>26958692.539999999</v>
      </c>
      <c r="E23" s="155">
        <v>126935.18</v>
      </c>
      <c r="F23" s="155">
        <v>12919.83</v>
      </c>
    </row>
    <row r="24" spans="1:6" ht="38.25" x14ac:dyDescent="0.2">
      <c r="A24" s="153">
        <v>602400</v>
      </c>
      <c r="B24" s="78" t="s">
        <v>200</v>
      </c>
      <c r="C24" s="154">
        <f t="shared" si="1"/>
        <v>0</v>
      </c>
      <c r="D24" s="155">
        <v>-5844000</v>
      </c>
      <c r="E24" s="155">
        <v>5844000</v>
      </c>
      <c r="F24" s="155">
        <v>5844000</v>
      </c>
    </row>
    <row r="25" spans="1:6" x14ac:dyDescent="0.2">
      <c r="A25" s="156" t="s">
        <v>6</v>
      </c>
      <c r="B25" s="157" t="s">
        <v>201</v>
      </c>
      <c r="C25" s="151">
        <f t="shared" si="1"/>
        <v>5239064</v>
      </c>
      <c r="D25" s="151">
        <v>-604936</v>
      </c>
      <c r="E25" s="151">
        <v>5844000</v>
      </c>
      <c r="F25" s="151">
        <v>5844000</v>
      </c>
    </row>
    <row r="26" spans="1:6" x14ac:dyDescent="0.2">
      <c r="A26" s="1"/>
      <c r="B26" s="1"/>
      <c r="C26" s="1"/>
      <c r="D26" s="1"/>
      <c r="E26" s="1"/>
      <c r="F26" s="1"/>
    </row>
    <row r="27" spans="1:6" x14ac:dyDescent="0.2">
      <c r="A27" s="1"/>
      <c r="B27" s="1"/>
      <c r="C27" s="1"/>
      <c r="D27" s="1"/>
      <c r="E27" s="1"/>
      <c r="F27" s="1"/>
    </row>
    <row r="28" spans="1:6" x14ac:dyDescent="0.2">
      <c r="A28" s="1"/>
      <c r="B28" s="63" t="s">
        <v>7</v>
      </c>
      <c r="C28" s="1"/>
      <c r="D28" s="1"/>
      <c r="E28" s="63" t="s">
        <v>205</v>
      </c>
      <c r="F28" s="1"/>
    </row>
  </sheetData>
  <mergeCells count="12">
    <mergeCell ref="A12:F12"/>
    <mergeCell ref="A19:F19"/>
    <mergeCell ref="A5:F5"/>
    <mergeCell ref="A8:A10"/>
    <mergeCell ref="B8:B10"/>
    <mergeCell ref="C8:C10"/>
    <mergeCell ref="D8:D10"/>
    <mergeCell ref="E8:F8"/>
    <mergeCell ref="E9:E10"/>
    <mergeCell ref="F9:F10"/>
    <mergeCell ref="D2:F2"/>
    <mergeCell ref="D3:F3"/>
  </mergeCells>
  <pageMargins left="0.59055118110236204" right="0.59055118110236204" top="0.39370078740157499" bottom="0.39370078740157499" header="0" footer="0"/>
  <pageSetup paperSize="9" scale="74" fitToHeight="50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67"/>
  <sheetViews>
    <sheetView topLeftCell="A46" zoomScaleNormal="100" workbookViewId="0">
      <selection activeCell="D34" sqref="D34"/>
    </sheetView>
  </sheetViews>
  <sheetFormatPr defaultRowHeight="12.75" x14ac:dyDescent="0.2"/>
  <cols>
    <col min="1" max="3" width="10.42578125" style="125" customWidth="1"/>
    <col min="4" max="4" width="39.5703125" style="125" customWidth="1"/>
    <col min="5" max="5" width="15.5703125" style="125" customWidth="1"/>
    <col min="6" max="6" width="16.85546875" style="125" customWidth="1"/>
    <col min="7" max="7" width="14.5703125" style="125" customWidth="1"/>
    <col min="8" max="8" width="13.85546875" style="125" customWidth="1"/>
    <col min="9" max="9" width="11.85546875" style="125" customWidth="1"/>
    <col min="10" max="10" width="13" style="125" customWidth="1"/>
    <col min="11" max="11" width="13.140625" style="125" customWidth="1"/>
    <col min="12" max="12" width="13" style="125" customWidth="1"/>
    <col min="13" max="13" width="12.28515625" style="125" customWidth="1"/>
    <col min="14" max="14" width="11.85546875" style="125" customWidth="1"/>
    <col min="15" max="15" width="13.140625" style="125" customWidth="1"/>
    <col min="16" max="16" width="17.42578125" style="125" customWidth="1"/>
    <col min="17" max="17" width="16.7109375" style="125" customWidth="1"/>
    <col min="18" max="18" width="10" style="125" bestFit="1" customWidth="1"/>
    <col min="19" max="16384" width="9.140625" style="125"/>
  </cols>
  <sheetData>
    <row r="2" spans="1:16" x14ac:dyDescent="0.2">
      <c r="A2" s="216"/>
      <c r="B2" s="216"/>
      <c r="C2" s="216"/>
      <c r="D2" s="216"/>
      <c r="E2" s="216"/>
      <c r="F2" s="216"/>
      <c r="G2" s="216"/>
      <c r="H2" s="216"/>
      <c r="I2" s="216"/>
      <c r="J2" s="216"/>
      <c r="K2" s="216"/>
      <c r="L2" s="216" t="s">
        <v>210</v>
      </c>
      <c r="M2" s="216"/>
      <c r="N2" s="216"/>
      <c r="O2" s="216"/>
      <c r="P2" s="216"/>
    </row>
    <row r="3" spans="1:16" x14ac:dyDescent="0.2">
      <c r="A3" s="216"/>
      <c r="B3" s="216"/>
      <c r="C3" s="216"/>
      <c r="D3" s="216"/>
      <c r="E3" s="216"/>
      <c r="F3" s="216"/>
      <c r="G3" s="216"/>
      <c r="H3" s="216"/>
      <c r="I3" s="216"/>
      <c r="J3" s="216"/>
      <c r="K3" s="216"/>
      <c r="L3" s="261" t="s">
        <v>293</v>
      </c>
      <c r="M3" s="261"/>
      <c r="N3" s="261"/>
      <c r="O3" s="261"/>
      <c r="P3" s="261"/>
    </row>
    <row r="4" spans="1:16" ht="41.25" customHeight="1" x14ac:dyDescent="0.2">
      <c r="A4" s="216"/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48" t="s">
        <v>288</v>
      </c>
      <c r="M4" s="248"/>
      <c r="N4" s="248"/>
      <c r="O4" s="248"/>
      <c r="P4" s="248"/>
    </row>
    <row r="6" spans="1:16" x14ac:dyDescent="0.2">
      <c r="A6" s="262" t="s">
        <v>51</v>
      </c>
      <c r="B6" s="250"/>
      <c r="C6" s="250"/>
      <c r="D6" s="250"/>
      <c r="E6" s="250"/>
      <c r="F6" s="250"/>
      <c r="G6" s="250"/>
      <c r="H6" s="250"/>
      <c r="I6" s="250"/>
      <c r="J6" s="250"/>
      <c r="K6" s="250"/>
      <c r="L6" s="250"/>
      <c r="M6" s="250"/>
      <c r="N6" s="250"/>
      <c r="O6" s="250"/>
      <c r="P6" s="250"/>
    </row>
    <row r="7" spans="1:16" x14ac:dyDescent="0.2">
      <c r="A7" s="262" t="s">
        <v>298</v>
      </c>
      <c r="B7" s="250"/>
      <c r="C7" s="250"/>
      <c r="D7" s="250"/>
      <c r="E7" s="250"/>
      <c r="F7" s="250"/>
      <c r="G7" s="250"/>
      <c r="H7" s="250"/>
      <c r="I7" s="250"/>
      <c r="J7" s="250"/>
      <c r="K7" s="250"/>
      <c r="L7" s="250"/>
      <c r="M7" s="250"/>
      <c r="N7" s="250"/>
      <c r="O7" s="250"/>
      <c r="P7" s="250"/>
    </row>
    <row r="8" spans="1:16" x14ac:dyDescent="0.2">
      <c r="A8" s="238" t="s">
        <v>294</v>
      </c>
      <c r="B8" s="217"/>
      <c r="C8" s="217"/>
      <c r="D8" s="217"/>
      <c r="E8" s="217"/>
      <c r="F8" s="217"/>
      <c r="G8" s="217"/>
      <c r="H8" s="217"/>
      <c r="I8" s="217"/>
      <c r="J8" s="217"/>
      <c r="K8" s="217"/>
      <c r="L8" s="217"/>
      <c r="M8" s="217"/>
      <c r="N8" s="217"/>
      <c r="O8" s="217"/>
      <c r="P8" s="217"/>
    </row>
    <row r="9" spans="1:16" x14ac:dyDescent="0.2">
      <c r="A9" s="237" t="s">
        <v>52</v>
      </c>
      <c r="B9" s="216"/>
      <c r="C9" s="216"/>
      <c r="D9" s="216"/>
      <c r="E9" s="216"/>
      <c r="F9" s="216"/>
      <c r="G9" s="216"/>
      <c r="H9" s="216"/>
      <c r="I9" s="216"/>
      <c r="J9" s="216"/>
      <c r="K9" s="216"/>
      <c r="L9" s="216"/>
      <c r="M9" s="216"/>
      <c r="N9" s="216"/>
      <c r="O9" s="216"/>
      <c r="P9" s="218" t="s">
        <v>53</v>
      </c>
    </row>
    <row r="10" spans="1:16" x14ac:dyDescent="0.2">
      <c r="A10" s="260" t="s">
        <v>54</v>
      </c>
      <c r="B10" s="260" t="s">
        <v>55</v>
      </c>
      <c r="C10" s="260" t="s">
        <v>56</v>
      </c>
      <c r="D10" s="246" t="s">
        <v>57</v>
      </c>
      <c r="E10" s="246" t="s">
        <v>2</v>
      </c>
      <c r="F10" s="246"/>
      <c r="G10" s="246"/>
      <c r="H10" s="246"/>
      <c r="I10" s="246"/>
      <c r="J10" s="246" t="s">
        <v>3</v>
      </c>
      <c r="K10" s="246"/>
      <c r="L10" s="246"/>
      <c r="M10" s="246"/>
      <c r="N10" s="246"/>
      <c r="O10" s="246"/>
      <c r="P10" s="251" t="s">
        <v>58</v>
      </c>
    </row>
    <row r="11" spans="1:16" x14ac:dyDescent="0.2">
      <c r="A11" s="246"/>
      <c r="B11" s="246"/>
      <c r="C11" s="246"/>
      <c r="D11" s="246"/>
      <c r="E11" s="251" t="s">
        <v>4</v>
      </c>
      <c r="F11" s="246" t="s">
        <v>59</v>
      </c>
      <c r="G11" s="246" t="s">
        <v>60</v>
      </c>
      <c r="H11" s="246"/>
      <c r="I11" s="246" t="s">
        <v>61</v>
      </c>
      <c r="J11" s="251" t="s">
        <v>4</v>
      </c>
      <c r="K11" s="246" t="s">
        <v>5</v>
      </c>
      <c r="L11" s="246" t="s">
        <v>59</v>
      </c>
      <c r="M11" s="246" t="s">
        <v>60</v>
      </c>
      <c r="N11" s="246"/>
      <c r="O11" s="246" t="s">
        <v>61</v>
      </c>
      <c r="P11" s="246"/>
    </row>
    <row r="12" spans="1:16" x14ac:dyDescent="0.2">
      <c r="A12" s="246"/>
      <c r="B12" s="246"/>
      <c r="C12" s="246"/>
      <c r="D12" s="246"/>
      <c r="E12" s="246"/>
      <c r="F12" s="246"/>
      <c r="G12" s="246" t="s">
        <v>62</v>
      </c>
      <c r="H12" s="246" t="s">
        <v>63</v>
      </c>
      <c r="I12" s="246"/>
      <c r="J12" s="246"/>
      <c r="K12" s="246"/>
      <c r="L12" s="246"/>
      <c r="M12" s="246" t="s">
        <v>62</v>
      </c>
      <c r="N12" s="246" t="s">
        <v>63</v>
      </c>
      <c r="O12" s="246"/>
      <c r="P12" s="246"/>
    </row>
    <row r="13" spans="1:16" x14ac:dyDescent="0.2">
      <c r="A13" s="246"/>
      <c r="B13" s="246"/>
      <c r="C13" s="246"/>
      <c r="D13" s="246"/>
      <c r="E13" s="246"/>
      <c r="F13" s="246"/>
      <c r="G13" s="246"/>
      <c r="H13" s="246"/>
      <c r="I13" s="246"/>
      <c r="J13" s="246"/>
      <c r="K13" s="246"/>
      <c r="L13" s="246"/>
      <c r="M13" s="246"/>
      <c r="N13" s="246"/>
      <c r="O13" s="246"/>
      <c r="P13" s="246"/>
    </row>
    <row r="14" spans="1:16" x14ac:dyDescent="0.2">
      <c r="A14" s="220">
        <v>1</v>
      </c>
      <c r="B14" s="220">
        <v>2</v>
      </c>
      <c r="C14" s="220">
        <v>3</v>
      </c>
      <c r="D14" s="220">
        <v>4</v>
      </c>
      <c r="E14" s="221">
        <v>5</v>
      </c>
      <c r="F14" s="220">
        <v>6</v>
      </c>
      <c r="G14" s="220">
        <v>7</v>
      </c>
      <c r="H14" s="220">
        <v>8</v>
      </c>
      <c r="I14" s="220">
        <v>9</v>
      </c>
      <c r="J14" s="221">
        <v>10</v>
      </c>
      <c r="K14" s="220">
        <v>11</v>
      </c>
      <c r="L14" s="220">
        <v>12</v>
      </c>
      <c r="M14" s="220">
        <v>13</v>
      </c>
      <c r="N14" s="220">
        <v>14</v>
      </c>
      <c r="O14" s="220">
        <v>15</v>
      </c>
      <c r="P14" s="221">
        <v>16</v>
      </c>
    </row>
    <row r="15" spans="1:16" x14ac:dyDescent="0.2">
      <c r="A15" s="222" t="s">
        <v>64</v>
      </c>
      <c r="B15" s="223"/>
      <c r="C15" s="224"/>
      <c r="D15" s="225" t="s">
        <v>65</v>
      </c>
      <c r="E15" s="226">
        <v>15957400</v>
      </c>
      <c r="F15" s="227">
        <v>15957400</v>
      </c>
      <c r="G15" s="227">
        <v>9664300</v>
      </c>
      <c r="H15" s="227">
        <v>1853000</v>
      </c>
      <c r="I15" s="227">
        <v>0</v>
      </c>
      <c r="J15" s="226">
        <v>690000</v>
      </c>
      <c r="K15" s="227">
        <v>500000</v>
      </c>
      <c r="L15" s="227">
        <v>190000</v>
      </c>
      <c r="M15" s="227">
        <v>0</v>
      </c>
      <c r="N15" s="227">
        <v>0</v>
      </c>
      <c r="O15" s="227">
        <v>500000</v>
      </c>
      <c r="P15" s="226">
        <v>16647400</v>
      </c>
    </row>
    <row r="16" spans="1:16" x14ac:dyDescent="0.2">
      <c r="A16" s="222" t="s">
        <v>66</v>
      </c>
      <c r="B16" s="223"/>
      <c r="C16" s="224"/>
      <c r="D16" s="225" t="s">
        <v>299</v>
      </c>
      <c r="E16" s="226">
        <v>15957400</v>
      </c>
      <c r="F16" s="227">
        <v>15957400</v>
      </c>
      <c r="G16" s="227">
        <v>9664300</v>
      </c>
      <c r="H16" s="227">
        <v>1853000</v>
      </c>
      <c r="I16" s="227">
        <v>0</v>
      </c>
      <c r="J16" s="226">
        <v>690000</v>
      </c>
      <c r="K16" s="227">
        <v>500000</v>
      </c>
      <c r="L16" s="227">
        <v>190000</v>
      </c>
      <c r="M16" s="227">
        <v>0</v>
      </c>
      <c r="N16" s="227">
        <v>0</v>
      </c>
      <c r="O16" s="227">
        <v>500000</v>
      </c>
      <c r="P16" s="226">
        <v>16647400</v>
      </c>
    </row>
    <row r="17" spans="1:16" ht="63.75" x14ac:dyDescent="0.2">
      <c r="A17" s="228" t="s">
        <v>67</v>
      </c>
      <c r="B17" s="228" t="s">
        <v>68</v>
      </c>
      <c r="C17" s="229" t="s">
        <v>69</v>
      </c>
      <c r="D17" s="230" t="s">
        <v>70</v>
      </c>
      <c r="E17" s="231">
        <v>14885400</v>
      </c>
      <c r="F17" s="232">
        <v>14885400</v>
      </c>
      <c r="G17" s="232">
        <v>9664300</v>
      </c>
      <c r="H17" s="232">
        <v>1693000</v>
      </c>
      <c r="I17" s="232">
        <v>0</v>
      </c>
      <c r="J17" s="231">
        <v>190000</v>
      </c>
      <c r="K17" s="232">
        <v>0</v>
      </c>
      <c r="L17" s="232">
        <v>190000</v>
      </c>
      <c r="M17" s="232">
        <v>0</v>
      </c>
      <c r="N17" s="232">
        <v>0</v>
      </c>
      <c r="O17" s="232">
        <v>0</v>
      </c>
      <c r="P17" s="231">
        <v>15075400</v>
      </c>
    </row>
    <row r="18" spans="1:16" ht="25.5" x14ac:dyDescent="0.2">
      <c r="A18" s="228" t="s">
        <v>87</v>
      </c>
      <c r="B18" s="228" t="s">
        <v>300</v>
      </c>
      <c r="C18" s="229" t="s">
        <v>88</v>
      </c>
      <c r="D18" s="230" t="s">
        <v>89</v>
      </c>
      <c r="E18" s="231">
        <v>40000</v>
      </c>
      <c r="F18" s="232">
        <v>40000</v>
      </c>
      <c r="G18" s="232">
        <v>0</v>
      </c>
      <c r="H18" s="232">
        <v>0</v>
      </c>
      <c r="I18" s="232">
        <v>0</v>
      </c>
      <c r="J18" s="231">
        <v>0</v>
      </c>
      <c r="K18" s="232">
        <v>0</v>
      </c>
      <c r="L18" s="232">
        <v>0</v>
      </c>
      <c r="M18" s="232">
        <v>0</v>
      </c>
      <c r="N18" s="232">
        <v>0</v>
      </c>
      <c r="O18" s="232">
        <v>0</v>
      </c>
      <c r="P18" s="231">
        <v>40000</v>
      </c>
    </row>
    <row r="19" spans="1:16" ht="38.25" customHeight="1" x14ac:dyDescent="0.2">
      <c r="A19" s="228" t="s">
        <v>90</v>
      </c>
      <c r="B19" s="228" t="s">
        <v>301</v>
      </c>
      <c r="C19" s="229" t="s">
        <v>91</v>
      </c>
      <c r="D19" s="230" t="s">
        <v>302</v>
      </c>
      <c r="E19" s="231">
        <v>232000</v>
      </c>
      <c r="F19" s="232">
        <v>232000</v>
      </c>
      <c r="G19" s="232">
        <v>0</v>
      </c>
      <c r="H19" s="232">
        <v>160000</v>
      </c>
      <c r="I19" s="232">
        <v>0</v>
      </c>
      <c r="J19" s="231">
        <v>0</v>
      </c>
      <c r="K19" s="232">
        <v>0</v>
      </c>
      <c r="L19" s="232">
        <v>0</v>
      </c>
      <c r="M19" s="232">
        <v>0</v>
      </c>
      <c r="N19" s="232">
        <v>0</v>
      </c>
      <c r="O19" s="232">
        <v>0</v>
      </c>
      <c r="P19" s="231">
        <v>232000</v>
      </c>
    </row>
    <row r="20" spans="1:16" ht="30" customHeight="1" x14ac:dyDescent="0.2">
      <c r="A20" s="228" t="s">
        <v>93</v>
      </c>
      <c r="B20" s="228" t="s">
        <v>303</v>
      </c>
      <c r="C20" s="229" t="s">
        <v>94</v>
      </c>
      <c r="D20" s="230" t="s">
        <v>304</v>
      </c>
      <c r="E20" s="231">
        <v>500000</v>
      </c>
      <c r="F20" s="232">
        <v>500000</v>
      </c>
      <c r="G20" s="232">
        <v>0</v>
      </c>
      <c r="H20" s="232">
        <v>0</v>
      </c>
      <c r="I20" s="232">
        <v>0</v>
      </c>
      <c r="J20" s="231">
        <v>500000</v>
      </c>
      <c r="K20" s="232">
        <v>500000</v>
      </c>
      <c r="L20" s="232">
        <v>0</v>
      </c>
      <c r="M20" s="232">
        <v>0</v>
      </c>
      <c r="N20" s="232">
        <v>0</v>
      </c>
      <c r="O20" s="232">
        <v>500000</v>
      </c>
      <c r="P20" s="231">
        <v>1000000</v>
      </c>
    </row>
    <row r="21" spans="1:16" ht="38.25" x14ac:dyDescent="0.2">
      <c r="A21" s="228" t="s">
        <v>276</v>
      </c>
      <c r="B21" s="228" t="s">
        <v>305</v>
      </c>
      <c r="C21" s="229" t="s">
        <v>71</v>
      </c>
      <c r="D21" s="230" t="s">
        <v>306</v>
      </c>
      <c r="E21" s="231">
        <v>300000</v>
      </c>
      <c r="F21" s="232">
        <v>300000</v>
      </c>
      <c r="G21" s="232">
        <v>0</v>
      </c>
      <c r="H21" s="232">
        <v>0</v>
      </c>
      <c r="I21" s="232">
        <v>0</v>
      </c>
      <c r="J21" s="231">
        <v>0</v>
      </c>
      <c r="K21" s="232">
        <v>0</v>
      </c>
      <c r="L21" s="232">
        <v>0</v>
      </c>
      <c r="M21" s="232">
        <v>0</v>
      </c>
      <c r="N21" s="232">
        <v>0</v>
      </c>
      <c r="O21" s="232">
        <v>0</v>
      </c>
      <c r="P21" s="231">
        <v>300000</v>
      </c>
    </row>
    <row r="22" spans="1:16" x14ac:dyDescent="0.2">
      <c r="A22" s="222" t="s">
        <v>97</v>
      </c>
      <c r="B22" s="223"/>
      <c r="C22" s="224"/>
      <c r="D22" s="225" t="s">
        <v>98</v>
      </c>
      <c r="E22" s="226">
        <v>80756568</v>
      </c>
      <c r="F22" s="227">
        <v>80756568</v>
      </c>
      <c r="G22" s="227">
        <v>55729451</v>
      </c>
      <c r="H22" s="227">
        <v>9193005</v>
      </c>
      <c r="I22" s="227">
        <v>0</v>
      </c>
      <c r="J22" s="226">
        <v>6504367</v>
      </c>
      <c r="K22" s="227">
        <v>5044000</v>
      </c>
      <c r="L22" s="227">
        <v>1066000</v>
      </c>
      <c r="M22" s="227">
        <v>0</v>
      </c>
      <c r="N22" s="227">
        <v>0</v>
      </c>
      <c r="O22" s="227">
        <v>5438367</v>
      </c>
      <c r="P22" s="226">
        <v>87260935</v>
      </c>
    </row>
    <row r="23" spans="1:16" x14ac:dyDescent="0.2">
      <c r="A23" s="222" t="s">
        <v>99</v>
      </c>
      <c r="B23" s="223"/>
      <c r="C23" s="224"/>
      <c r="D23" s="225" t="s">
        <v>100</v>
      </c>
      <c r="E23" s="226">
        <v>80756568</v>
      </c>
      <c r="F23" s="227">
        <v>80756568</v>
      </c>
      <c r="G23" s="227">
        <v>55729451</v>
      </c>
      <c r="H23" s="227">
        <v>9193005</v>
      </c>
      <c r="I23" s="227">
        <v>0</v>
      </c>
      <c r="J23" s="226">
        <v>6504367</v>
      </c>
      <c r="K23" s="227">
        <v>5044000</v>
      </c>
      <c r="L23" s="227">
        <v>1066000</v>
      </c>
      <c r="M23" s="227">
        <v>0</v>
      </c>
      <c r="N23" s="227">
        <v>0</v>
      </c>
      <c r="O23" s="227">
        <v>5438367</v>
      </c>
      <c r="P23" s="226">
        <v>87260935</v>
      </c>
    </row>
    <row r="24" spans="1:16" ht="38.25" x14ac:dyDescent="0.2">
      <c r="A24" s="228" t="s">
        <v>101</v>
      </c>
      <c r="B24" s="228" t="s">
        <v>102</v>
      </c>
      <c r="C24" s="229" t="s">
        <v>69</v>
      </c>
      <c r="D24" s="230" t="s">
        <v>103</v>
      </c>
      <c r="E24" s="231">
        <v>3162200</v>
      </c>
      <c r="F24" s="232">
        <v>3162200</v>
      </c>
      <c r="G24" s="232">
        <v>2459000</v>
      </c>
      <c r="H24" s="232">
        <v>72200</v>
      </c>
      <c r="I24" s="232">
        <v>0</v>
      </c>
      <c r="J24" s="231">
        <v>0</v>
      </c>
      <c r="K24" s="232">
        <v>0</v>
      </c>
      <c r="L24" s="232">
        <v>0</v>
      </c>
      <c r="M24" s="232">
        <v>0</v>
      </c>
      <c r="N24" s="232">
        <v>0</v>
      </c>
      <c r="O24" s="232">
        <v>0</v>
      </c>
      <c r="P24" s="231">
        <v>3162200</v>
      </c>
    </row>
    <row r="25" spans="1:16" ht="24" customHeight="1" x14ac:dyDescent="0.2">
      <c r="A25" s="228" t="s">
        <v>104</v>
      </c>
      <c r="B25" s="228" t="s">
        <v>105</v>
      </c>
      <c r="C25" s="229" t="s">
        <v>106</v>
      </c>
      <c r="D25" s="230" t="s">
        <v>107</v>
      </c>
      <c r="E25" s="231">
        <v>14062681</v>
      </c>
      <c r="F25" s="232">
        <v>14062681</v>
      </c>
      <c r="G25" s="232">
        <v>8358834</v>
      </c>
      <c r="H25" s="232">
        <v>3033904</v>
      </c>
      <c r="I25" s="232">
        <v>0</v>
      </c>
      <c r="J25" s="231">
        <v>260000</v>
      </c>
      <c r="K25" s="232">
        <v>0</v>
      </c>
      <c r="L25" s="232">
        <v>260000</v>
      </c>
      <c r="M25" s="232">
        <v>0</v>
      </c>
      <c r="N25" s="232">
        <v>0</v>
      </c>
      <c r="O25" s="232">
        <v>0</v>
      </c>
      <c r="P25" s="231">
        <v>14322681</v>
      </c>
    </row>
    <row r="26" spans="1:16" ht="38.25" x14ac:dyDescent="0.2">
      <c r="A26" s="228" t="s">
        <v>108</v>
      </c>
      <c r="B26" s="228" t="s">
        <v>109</v>
      </c>
      <c r="C26" s="229" t="s">
        <v>110</v>
      </c>
      <c r="D26" s="230" t="s">
        <v>207</v>
      </c>
      <c r="E26" s="231">
        <v>17944500</v>
      </c>
      <c r="F26" s="232">
        <v>17944500</v>
      </c>
      <c r="G26" s="232">
        <v>9636345</v>
      </c>
      <c r="H26" s="232">
        <v>3796500</v>
      </c>
      <c r="I26" s="232">
        <v>0</v>
      </c>
      <c r="J26" s="231">
        <v>5639000</v>
      </c>
      <c r="K26" s="232">
        <v>5000000</v>
      </c>
      <c r="L26" s="232">
        <v>639000</v>
      </c>
      <c r="M26" s="232">
        <v>0</v>
      </c>
      <c r="N26" s="232">
        <v>0</v>
      </c>
      <c r="O26" s="232">
        <v>5000000</v>
      </c>
      <c r="P26" s="231">
        <v>23583500</v>
      </c>
    </row>
    <row r="27" spans="1:16" ht="38.25" x14ac:dyDescent="0.2">
      <c r="A27" s="228" t="s">
        <v>112</v>
      </c>
      <c r="B27" s="228" t="s">
        <v>113</v>
      </c>
      <c r="C27" s="229" t="s">
        <v>110</v>
      </c>
      <c r="D27" s="230" t="s">
        <v>208</v>
      </c>
      <c r="E27" s="231">
        <v>34462400</v>
      </c>
      <c r="F27" s="232">
        <v>34462400</v>
      </c>
      <c r="G27" s="232">
        <v>28247868</v>
      </c>
      <c r="H27" s="232">
        <v>0</v>
      </c>
      <c r="I27" s="232">
        <v>0</v>
      </c>
      <c r="J27" s="231">
        <v>0</v>
      </c>
      <c r="K27" s="232">
        <v>0</v>
      </c>
      <c r="L27" s="232">
        <v>0</v>
      </c>
      <c r="M27" s="232">
        <v>0</v>
      </c>
      <c r="N27" s="232">
        <v>0</v>
      </c>
      <c r="O27" s="232">
        <v>0</v>
      </c>
      <c r="P27" s="231">
        <v>34462400</v>
      </c>
    </row>
    <row r="28" spans="1:16" ht="38.25" x14ac:dyDescent="0.2">
      <c r="A28" s="228" t="s">
        <v>114</v>
      </c>
      <c r="B28" s="228" t="s">
        <v>80</v>
      </c>
      <c r="C28" s="229" t="s">
        <v>115</v>
      </c>
      <c r="D28" s="230" t="s">
        <v>116</v>
      </c>
      <c r="E28" s="231">
        <v>4201800</v>
      </c>
      <c r="F28" s="232">
        <v>4201800</v>
      </c>
      <c r="G28" s="232">
        <v>1985094</v>
      </c>
      <c r="H28" s="232">
        <v>1679987</v>
      </c>
      <c r="I28" s="232">
        <v>0</v>
      </c>
      <c r="J28" s="231">
        <v>25000</v>
      </c>
      <c r="K28" s="232">
        <v>0</v>
      </c>
      <c r="L28" s="232">
        <v>25000</v>
      </c>
      <c r="M28" s="232">
        <v>0</v>
      </c>
      <c r="N28" s="232">
        <v>0</v>
      </c>
      <c r="O28" s="232">
        <v>0</v>
      </c>
      <c r="P28" s="231">
        <v>4226800</v>
      </c>
    </row>
    <row r="29" spans="1:16" ht="25.5" x14ac:dyDescent="0.2">
      <c r="A29" s="228" t="s">
        <v>117</v>
      </c>
      <c r="B29" s="228" t="s">
        <v>118</v>
      </c>
      <c r="C29" s="229" t="s">
        <v>115</v>
      </c>
      <c r="D29" s="230" t="s">
        <v>119</v>
      </c>
      <c r="E29" s="231">
        <v>4097603</v>
      </c>
      <c r="F29" s="232">
        <v>4097603</v>
      </c>
      <c r="G29" s="232">
        <v>2911601</v>
      </c>
      <c r="H29" s="232">
        <v>485414</v>
      </c>
      <c r="I29" s="232">
        <v>0</v>
      </c>
      <c r="J29" s="231">
        <v>98000</v>
      </c>
      <c r="K29" s="232">
        <v>0</v>
      </c>
      <c r="L29" s="232">
        <v>98000</v>
      </c>
      <c r="M29" s="232">
        <v>0</v>
      </c>
      <c r="N29" s="232">
        <v>0</v>
      </c>
      <c r="O29" s="232">
        <v>0</v>
      </c>
      <c r="P29" s="231">
        <v>4195603</v>
      </c>
    </row>
    <row r="30" spans="1:16" ht="29.25" customHeight="1" x14ac:dyDescent="0.2">
      <c r="A30" s="228" t="s">
        <v>120</v>
      </c>
      <c r="B30" s="228" t="s">
        <v>121</v>
      </c>
      <c r="C30" s="229" t="s">
        <v>122</v>
      </c>
      <c r="D30" s="230" t="s">
        <v>123</v>
      </c>
      <c r="E30" s="231">
        <v>20000</v>
      </c>
      <c r="F30" s="232">
        <v>20000</v>
      </c>
      <c r="G30" s="232">
        <v>0</v>
      </c>
      <c r="H30" s="232">
        <v>0</v>
      </c>
      <c r="I30" s="232">
        <v>0</v>
      </c>
      <c r="J30" s="231">
        <v>0</v>
      </c>
      <c r="K30" s="232">
        <v>0</v>
      </c>
      <c r="L30" s="232">
        <v>0</v>
      </c>
      <c r="M30" s="232">
        <v>0</v>
      </c>
      <c r="N30" s="232">
        <v>0</v>
      </c>
      <c r="O30" s="232">
        <v>0</v>
      </c>
      <c r="P30" s="231">
        <v>20000</v>
      </c>
    </row>
    <row r="31" spans="1:16" ht="38.25" x14ac:dyDescent="0.2">
      <c r="A31" s="228" t="s">
        <v>124</v>
      </c>
      <c r="B31" s="228" t="s">
        <v>125</v>
      </c>
      <c r="C31" s="229" t="s">
        <v>122</v>
      </c>
      <c r="D31" s="230" t="s">
        <v>126</v>
      </c>
      <c r="E31" s="231">
        <v>545100</v>
      </c>
      <c r="F31" s="232">
        <v>545100</v>
      </c>
      <c r="G31" s="232">
        <v>446802</v>
      </c>
      <c r="H31" s="232">
        <v>0</v>
      </c>
      <c r="I31" s="232">
        <v>0</v>
      </c>
      <c r="J31" s="231">
        <v>0</v>
      </c>
      <c r="K31" s="232">
        <v>0</v>
      </c>
      <c r="L31" s="232">
        <v>0</v>
      </c>
      <c r="M31" s="232">
        <v>0</v>
      </c>
      <c r="N31" s="232">
        <v>0</v>
      </c>
      <c r="O31" s="232">
        <v>0</v>
      </c>
      <c r="P31" s="231">
        <v>545100</v>
      </c>
    </row>
    <row r="32" spans="1:16" ht="63.75" x14ac:dyDescent="0.2">
      <c r="A32" s="228" t="s">
        <v>282</v>
      </c>
      <c r="B32" s="228" t="s">
        <v>283</v>
      </c>
      <c r="C32" s="229" t="s">
        <v>122</v>
      </c>
      <c r="D32" s="230" t="s">
        <v>284</v>
      </c>
      <c r="E32" s="231">
        <v>27800</v>
      </c>
      <c r="F32" s="232">
        <v>27800</v>
      </c>
      <c r="G32" s="232">
        <v>22787</v>
      </c>
      <c r="H32" s="232">
        <v>0</v>
      </c>
      <c r="I32" s="232">
        <v>0</v>
      </c>
      <c r="J32" s="231">
        <v>0</v>
      </c>
      <c r="K32" s="232">
        <v>0</v>
      </c>
      <c r="L32" s="232">
        <v>0</v>
      </c>
      <c r="M32" s="232">
        <v>0</v>
      </c>
      <c r="N32" s="232">
        <v>0</v>
      </c>
      <c r="O32" s="232">
        <v>0</v>
      </c>
      <c r="P32" s="231">
        <v>27800</v>
      </c>
    </row>
    <row r="33" spans="1:16" ht="89.25" x14ac:dyDescent="0.2">
      <c r="A33" s="228" t="s">
        <v>286</v>
      </c>
      <c r="B33" s="228" t="s">
        <v>307</v>
      </c>
      <c r="C33" s="229" t="s">
        <v>122</v>
      </c>
      <c r="D33" s="230" t="s">
        <v>308</v>
      </c>
      <c r="E33" s="231">
        <v>0</v>
      </c>
      <c r="F33" s="232">
        <v>0</v>
      </c>
      <c r="G33" s="232">
        <v>0</v>
      </c>
      <c r="H33" s="232">
        <v>0</v>
      </c>
      <c r="I33" s="232">
        <v>0</v>
      </c>
      <c r="J33" s="231">
        <v>44000</v>
      </c>
      <c r="K33" s="232">
        <v>44000</v>
      </c>
      <c r="L33" s="232">
        <v>44000</v>
      </c>
      <c r="M33" s="232">
        <v>0</v>
      </c>
      <c r="N33" s="232">
        <v>0</v>
      </c>
      <c r="O33" s="232">
        <v>0</v>
      </c>
      <c r="P33" s="231">
        <v>44000</v>
      </c>
    </row>
    <row r="34" spans="1:16" ht="97.5" customHeight="1" x14ac:dyDescent="0.2">
      <c r="A34" s="228" t="s">
        <v>285</v>
      </c>
      <c r="B34" s="228" t="s">
        <v>309</v>
      </c>
      <c r="C34" s="229" t="s">
        <v>122</v>
      </c>
      <c r="D34" s="230" t="s">
        <v>310</v>
      </c>
      <c r="E34" s="231">
        <v>0</v>
      </c>
      <c r="F34" s="232">
        <v>0</v>
      </c>
      <c r="G34" s="232">
        <v>0</v>
      </c>
      <c r="H34" s="232">
        <v>0</v>
      </c>
      <c r="I34" s="232">
        <v>0</v>
      </c>
      <c r="J34" s="231">
        <v>438367</v>
      </c>
      <c r="K34" s="232">
        <v>0</v>
      </c>
      <c r="L34" s="232">
        <v>0</v>
      </c>
      <c r="M34" s="232">
        <v>0</v>
      </c>
      <c r="N34" s="232">
        <v>0</v>
      </c>
      <c r="O34" s="232">
        <v>438367</v>
      </c>
      <c r="P34" s="231">
        <v>438367</v>
      </c>
    </row>
    <row r="35" spans="1:16" ht="26.25" customHeight="1" x14ac:dyDescent="0.2">
      <c r="A35" s="228" t="s">
        <v>127</v>
      </c>
      <c r="B35" s="228" t="s">
        <v>128</v>
      </c>
      <c r="C35" s="229" t="s">
        <v>129</v>
      </c>
      <c r="D35" s="230" t="s">
        <v>130</v>
      </c>
      <c r="E35" s="231">
        <v>499573</v>
      </c>
      <c r="F35" s="232">
        <v>499573</v>
      </c>
      <c r="G35" s="232">
        <v>316864</v>
      </c>
      <c r="H35" s="232">
        <v>80000</v>
      </c>
      <c r="I35" s="232">
        <v>0</v>
      </c>
      <c r="J35" s="231">
        <v>0</v>
      </c>
      <c r="K35" s="232">
        <v>0</v>
      </c>
      <c r="L35" s="232">
        <v>0</v>
      </c>
      <c r="M35" s="232">
        <v>0</v>
      </c>
      <c r="N35" s="232">
        <v>0</v>
      </c>
      <c r="O35" s="232">
        <v>0</v>
      </c>
      <c r="P35" s="231">
        <v>499573</v>
      </c>
    </row>
    <row r="36" spans="1:16" ht="38.25" x14ac:dyDescent="0.2">
      <c r="A36" s="228" t="s">
        <v>131</v>
      </c>
      <c r="B36" s="228" t="s">
        <v>132</v>
      </c>
      <c r="C36" s="229" t="s">
        <v>133</v>
      </c>
      <c r="D36" s="230" t="s">
        <v>134</v>
      </c>
      <c r="E36" s="231">
        <v>1732911</v>
      </c>
      <c r="F36" s="232">
        <v>1732911</v>
      </c>
      <c r="G36" s="232">
        <v>1344256</v>
      </c>
      <c r="H36" s="232">
        <v>45000</v>
      </c>
      <c r="I36" s="232">
        <v>0</v>
      </c>
      <c r="J36" s="231">
        <v>0</v>
      </c>
      <c r="K36" s="232">
        <v>0</v>
      </c>
      <c r="L36" s="232">
        <v>0</v>
      </c>
      <c r="M36" s="232">
        <v>0</v>
      </c>
      <c r="N36" s="232">
        <v>0</v>
      </c>
      <c r="O36" s="232">
        <v>0</v>
      </c>
      <c r="P36" s="231">
        <v>1732911</v>
      </c>
    </row>
    <row r="37" spans="1:16" ht="25.5" x14ac:dyDescent="0.2">
      <c r="A37" s="222" t="s">
        <v>135</v>
      </c>
      <c r="B37" s="223"/>
      <c r="C37" s="224"/>
      <c r="D37" s="225" t="s">
        <v>311</v>
      </c>
      <c r="E37" s="226">
        <v>15545778</v>
      </c>
      <c r="F37" s="227">
        <v>15545778</v>
      </c>
      <c r="G37" s="227">
        <v>3849310</v>
      </c>
      <c r="H37" s="227">
        <v>82500</v>
      </c>
      <c r="I37" s="227">
        <v>0</v>
      </c>
      <c r="J37" s="226">
        <v>15000</v>
      </c>
      <c r="K37" s="227">
        <v>0</v>
      </c>
      <c r="L37" s="227">
        <v>15000</v>
      </c>
      <c r="M37" s="227">
        <v>0</v>
      </c>
      <c r="N37" s="227">
        <v>0</v>
      </c>
      <c r="O37" s="227">
        <v>0</v>
      </c>
      <c r="P37" s="226">
        <v>15560778</v>
      </c>
    </row>
    <row r="38" spans="1:16" ht="25.5" x14ac:dyDescent="0.2">
      <c r="A38" s="222" t="s">
        <v>213</v>
      </c>
      <c r="B38" s="223"/>
      <c r="C38" s="224"/>
      <c r="D38" s="225" t="s">
        <v>311</v>
      </c>
      <c r="E38" s="226">
        <v>15545778</v>
      </c>
      <c r="F38" s="227">
        <v>15545778</v>
      </c>
      <c r="G38" s="227">
        <v>3849310</v>
      </c>
      <c r="H38" s="227">
        <v>82500</v>
      </c>
      <c r="I38" s="227">
        <v>0</v>
      </c>
      <c r="J38" s="226">
        <v>15000</v>
      </c>
      <c r="K38" s="227">
        <v>0</v>
      </c>
      <c r="L38" s="227">
        <v>15000</v>
      </c>
      <c r="M38" s="227">
        <v>0</v>
      </c>
      <c r="N38" s="227">
        <v>0</v>
      </c>
      <c r="O38" s="227">
        <v>0</v>
      </c>
      <c r="P38" s="226">
        <v>15560778</v>
      </c>
    </row>
    <row r="39" spans="1:16" ht="38.25" x14ac:dyDescent="0.2">
      <c r="A39" s="228" t="s">
        <v>137</v>
      </c>
      <c r="B39" s="228" t="s">
        <v>102</v>
      </c>
      <c r="C39" s="229" t="s">
        <v>69</v>
      </c>
      <c r="D39" s="230" t="s">
        <v>103</v>
      </c>
      <c r="E39" s="231">
        <v>2375304</v>
      </c>
      <c r="F39" s="232">
        <v>2375304</v>
      </c>
      <c r="G39" s="232">
        <v>1628610</v>
      </c>
      <c r="H39" s="232">
        <v>54600</v>
      </c>
      <c r="I39" s="232">
        <v>0</v>
      </c>
      <c r="J39" s="231">
        <v>0</v>
      </c>
      <c r="K39" s="232">
        <v>0</v>
      </c>
      <c r="L39" s="232">
        <v>0</v>
      </c>
      <c r="M39" s="232">
        <v>0</v>
      </c>
      <c r="N39" s="232">
        <v>0</v>
      </c>
      <c r="O39" s="232">
        <v>0</v>
      </c>
      <c r="P39" s="231">
        <v>2375304</v>
      </c>
    </row>
    <row r="40" spans="1:16" ht="25.5" x14ac:dyDescent="0.2">
      <c r="A40" s="228" t="s">
        <v>138</v>
      </c>
      <c r="B40" s="228" t="s">
        <v>74</v>
      </c>
      <c r="C40" s="229" t="s">
        <v>75</v>
      </c>
      <c r="D40" s="230" t="s">
        <v>76</v>
      </c>
      <c r="E40" s="231">
        <v>6717500</v>
      </c>
      <c r="F40" s="232">
        <v>6717500</v>
      </c>
      <c r="G40" s="232">
        <v>0</v>
      </c>
      <c r="H40" s="232">
        <v>0</v>
      </c>
      <c r="I40" s="232">
        <v>0</v>
      </c>
      <c r="J40" s="231">
        <v>0</v>
      </c>
      <c r="K40" s="232">
        <v>0</v>
      </c>
      <c r="L40" s="232">
        <v>0</v>
      </c>
      <c r="M40" s="232">
        <v>0</v>
      </c>
      <c r="N40" s="232">
        <v>0</v>
      </c>
      <c r="O40" s="232">
        <v>0</v>
      </c>
      <c r="P40" s="231">
        <v>6717500</v>
      </c>
    </row>
    <row r="41" spans="1:16" ht="38.25" x14ac:dyDescent="0.2">
      <c r="A41" s="228" t="s">
        <v>139</v>
      </c>
      <c r="B41" s="228" t="s">
        <v>140</v>
      </c>
      <c r="C41" s="229" t="s">
        <v>77</v>
      </c>
      <c r="D41" s="230" t="s">
        <v>78</v>
      </c>
      <c r="E41" s="231">
        <v>2057100</v>
      </c>
      <c r="F41" s="232">
        <v>2057100</v>
      </c>
      <c r="G41" s="232">
        <v>0</v>
      </c>
      <c r="H41" s="232">
        <v>0</v>
      </c>
      <c r="I41" s="232">
        <v>0</v>
      </c>
      <c r="J41" s="231">
        <v>0</v>
      </c>
      <c r="K41" s="232">
        <v>0</v>
      </c>
      <c r="L41" s="232">
        <v>0</v>
      </c>
      <c r="M41" s="232">
        <v>0</v>
      </c>
      <c r="N41" s="232">
        <v>0</v>
      </c>
      <c r="O41" s="232">
        <v>0</v>
      </c>
      <c r="P41" s="231">
        <v>2057100</v>
      </c>
    </row>
    <row r="42" spans="1:16" ht="51" x14ac:dyDescent="0.2">
      <c r="A42" s="228" t="s">
        <v>141</v>
      </c>
      <c r="B42" s="228" t="s">
        <v>142</v>
      </c>
      <c r="C42" s="229" t="s">
        <v>143</v>
      </c>
      <c r="D42" s="230" t="s">
        <v>79</v>
      </c>
      <c r="E42" s="231">
        <v>3009874</v>
      </c>
      <c r="F42" s="232">
        <v>3009874</v>
      </c>
      <c r="G42" s="232">
        <v>2220700</v>
      </c>
      <c r="H42" s="232">
        <v>27900</v>
      </c>
      <c r="I42" s="232">
        <v>0</v>
      </c>
      <c r="J42" s="231">
        <v>15000</v>
      </c>
      <c r="K42" s="232">
        <v>0</v>
      </c>
      <c r="L42" s="232">
        <v>15000</v>
      </c>
      <c r="M42" s="232">
        <v>0</v>
      </c>
      <c r="N42" s="232">
        <v>0</v>
      </c>
      <c r="O42" s="232">
        <v>0</v>
      </c>
      <c r="P42" s="231">
        <v>3024874</v>
      </c>
    </row>
    <row r="43" spans="1:16" ht="76.5" x14ac:dyDescent="0.2">
      <c r="A43" s="228" t="s">
        <v>144</v>
      </c>
      <c r="B43" s="228" t="s">
        <v>145</v>
      </c>
      <c r="C43" s="229" t="s">
        <v>105</v>
      </c>
      <c r="D43" s="230" t="s">
        <v>82</v>
      </c>
      <c r="E43" s="231">
        <v>96000</v>
      </c>
      <c r="F43" s="232">
        <v>96000</v>
      </c>
      <c r="G43" s="232">
        <v>0</v>
      </c>
      <c r="H43" s="232">
        <v>0</v>
      </c>
      <c r="I43" s="232">
        <v>0</v>
      </c>
      <c r="J43" s="231">
        <v>0</v>
      </c>
      <c r="K43" s="232">
        <v>0</v>
      </c>
      <c r="L43" s="232">
        <v>0</v>
      </c>
      <c r="M43" s="232">
        <v>0</v>
      </c>
      <c r="N43" s="232">
        <v>0</v>
      </c>
      <c r="O43" s="232">
        <v>0</v>
      </c>
      <c r="P43" s="231">
        <v>96000</v>
      </c>
    </row>
    <row r="44" spans="1:16" ht="51" x14ac:dyDescent="0.2">
      <c r="A44" s="228" t="s">
        <v>146</v>
      </c>
      <c r="B44" s="228" t="s">
        <v>312</v>
      </c>
      <c r="C44" s="229" t="s">
        <v>80</v>
      </c>
      <c r="D44" s="230" t="s">
        <v>313</v>
      </c>
      <c r="E44" s="231">
        <v>90000</v>
      </c>
      <c r="F44" s="232">
        <v>90000</v>
      </c>
      <c r="G44" s="232">
        <v>0</v>
      </c>
      <c r="H44" s="232">
        <v>0</v>
      </c>
      <c r="I44" s="232">
        <v>0</v>
      </c>
      <c r="J44" s="231">
        <v>0</v>
      </c>
      <c r="K44" s="232">
        <v>0</v>
      </c>
      <c r="L44" s="232">
        <v>0</v>
      </c>
      <c r="M44" s="232">
        <v>0</v>
      </c>
      <c r="N44" s="232">
        <v>0</v>
      </c>
      <c r="O44" s="232">
        <v>0</v>
      </c>
      <c r="P44" s="231">
        <v>90000</v>
      </c>
    </row>
    <row r="45" spans="1:16" ht="25.5" x14ac:dyDescent="0.2">
      <c r="A45" s="228" t="s">
        <v>148</v>
      </c>
      <c r="B45" s="228" t="s">
        <v>149</v>
      </c>
      <c r="C45" s="229" t="s">
        <v>83</v>
      </c>
      <c r="D45" s="230" t="s">
        <v>84</v>
      </c>
      <c r="E45" s="231">
        <v>1200000</v>
      </c>
      <c r="F45" s="232">
        <v>1200000</v>
      </c>
      <c r="G45" s="232">
        <v>0</v>
      </c>
      <c r="H45" s="232">
        <v>0</v>
      </c>
      <c r="I45" s="232">
        <v>0</v>
      </c>
      <c r="J45" s="231">
        <v>0</v>
      </c>
      <c r="K45" s="232">
        <v>0</v>
      </c>
      <c r="L45" s="232">
        <v>0</v>
      </c>
      <c r="M45" s="232">
        <v>0</v>
      </c>
      <c r="N45" s="232">
        <v>0</v>
      </c>
      <c r="O45" s="232">
        <v>0</v>
      </c>
      <c r="P45" s="231">
        <v>1200000</v>
      </c>
    </row>
    <row r="46" spans="1:16" ht="25.5" x14ac:dyDescent="0.2">
      <c r="A46" s="222" t="s">
        <v>215</v>
      </c>
      <c r="B46" s="223"/>
      <c r="C46" s="224"/>
      <c r="D46" s="225" t="s">
        <v>218</v>
      </c>
      <c r="E46" s="226">
        <v>1380200</v>
      </c>
      <c r="F46" s="227">
        <v>1380200</v>
      </c>
      <c r="G46" s="227">
        <v>962000</v>
      </c>
      <c r="H46" s="227">
        <v>42100</v>
      </c>
      <c r="I46" s="227">
        <v>0</v>
      </c>
      <c r="J46" s="226">
        <v>0</v>
      </c>
      <c r="K46" s="227">
        <v>0</v>
      </c>
      <c r="L46" s="227">
        <v>0</v>
      </c>
      <c r="M46" s="227">
        <v>0</v>
      </c>
      <c r="N46" s="227">
        <v>0</v>
      </c>
      <c r="O46" s="227">
        <v>0</v>
      </c>
      <c r="P46" s="226">
        <v>1380200</v>
      </c>
    </row>
    <row r="47" spans="1:16" ht="25.5" x14ac:dyDescent="0.2">
      <c r="A47" s="222" t="s">
        <v>217</v>
      </c>
      <c r="B47" s="223"/>
      <c r="C47" s="224"/>
      <c r="D47" s="225" t="s">
        <v>218</v>
      </c>
      <c r="E47" s="226">
        <v>1380200</v>
      </c>
      <c r="F47" s="227">
        <v>1380200</v>
      </c>
      <c r="G47" s="227">
        <v>962000</v>
      </c>
      <c r="H47" s="227">
        <v>42100</v>
      </c>
      <c r="I47" s="227">
        <v>0</v>
      </c>
      <c r="J47" s="226">
        <v>0</v>
      </c>
      <c r="K47" s="227">
        <v>0</v>
      </c>
      <c r="L47" s="227">
        <v>0</v>
      </c>
      <c r="M47" s="227">
        <v>0</v>
      </c>
      <c r="N47" s="227">
        <v>0</v>
      </c>
      <c r="O47" s="227">
        <v>0</v>
      </c>
      <c r="P47" s="226">
        <v>1380200</v>
      </c>
    </row>
    <row r="48" spans="1:16" ht="38.25" x14ac:dyDescent="0.2">
      <c r="A48" s="228" t="s">
        <v>216</v>
      </c>
      <c r="B48" s="228" t="s">
        <v>102</v>
      </c>
      <c r="C48" s="229" t="s">
        <v>69</v>
      </c>
      <c r="D48" s="230" t="s">
        <v>103</v>
      </c>
      <c r="E48" s="231">
        <v>1298200</v>
      </c>
      <c r="F48" s="232">
        <v>1298200</v>
      </c>
      <c r="G48" s="232">
        <v>962000</v>
      </c>
      <c r="H48" s="232">
        <v>42100</v>
      </c>
      <c r="I48" s="232">
        <v>0</v>
      </c>
      <c r="J48" s="231">
        <v>0</v>
      </c>
      <c r="K48" s="232">
        <v>0</v>
      </c>
      <c r="L48" s="232">
        <v>0</v>
      </c>
      <c r="M48" s="232">
        <v>0</v>
      </c>
      <c r="N48" s="232">
        <v>0</v>
      </c>
      <c r="O48" s="232">
        <v>0</v>
      </c>
      <c r="P48" s="231">
        <v>1298200</v>
      </c>
    </row>
    <row r="49" spans="1:16" ht="36.75" customHeight="1" x14ac:dyDescent="0.2">
      <c r="A49" s="228" t="s">
        <v>219</v>
      </c>
      <c r="B49" s="228" t="s">
        <v>314</v>
      </c>
      <c r="C49" s="229" t="s">
        <v>315</v>
      </c>
      <c r="D49" s="230" t="s">
        <v>81</v>
      </c>
      <c r="E49" s="231">
        <v>82000</v>
      </c>
      <c r="F49" s="232">
        <v>82000</v>
      </c>
      <c r="G49" s="232">
        <v>0</v>
      </c>
      <c r="H49" s="232">
        <v>0</v>
      </c>
      <c r="I49" s="232">
        <v>0</v>
      </c>
      <c r="J49" s="231">
        <v>0</v>
      </c>
      <c r="K49" s="232">
        <v>0</v>
      </c>
      <c r="L49" s="232">
        <v>0</v>
      </c>
      <c r="M49" s="232">
        <v>0</v>
      </c>
      <c r="N49" s="232">
        <v>0</v>
      </c>
      <c r="O49" s="232">
        <v>0</v>
      </c>
      <c r="P49" s="231">
        <v>82000</v>
      </c>
    </row>
    <row r="50" spans="1:16" ht="38.25" x14ac:dyDescent="0.2">
      <c r="A50" s="222" t="s">
        <v>316</v>
      </c>
      <c r="B50" s="223"/>
      <c r="C50" s="224"/>
      <c r="D50" s="225" t="s">
        <v>150</v>
      </c>
      <c r="E50" s="226">
        <v>12300740</v>
      </c>
      <c r="F50" s="227">
        <v>9507240</v>
      </c>
      <c r="G50" s="227">
        <v>4280000</v>
      </c>
      <c r="H50" s="227">
        <v>625600</v>
      </c>
      <c r="I50" s="227">
        <v>2793500</v>
      </c>
      <c r="J50" s="226">
        <v>113000</v>
      </c>
      <c r="K50" s="227">
        <v>0</v>
      </c>
      <c r="L50" s="227">
        <v>113000</v>
      </c>
      <c r="M50" s="227">
        <v>0</v>
      </c>
      <c r="N50" s="227">
        <v>0</v>
      </c>
      <c r="O50" s="227">
        <v>0</v>
      </c>
      <c r="P50" s="226">
        <v>12413740</v>
      </c>
    </row>
    <row r="51" spans="1:16" ht="38.25" x14ac:dyDescent="0.2">
      <c r="A51" s="222" t="s">
        <v>317</v>
      </c>
      <c r="B51" s="223"/>
      <c r="C51" s="224"/>
      <c r="D51" s="225" t="s">
        <v>150</v>
      </c>
      <c r="E51" s="226">
        <v>12300740</v>
      </c>
      <c r="F51" s="227">
        <v>9507240</v>
      </c>
      <c r="G51" s="227">
        <v>4280000</v>
      </c>
      <c r="H51" s="227">
        <v>625600</v>
      </c>
      <c r="I51" s="227">
        <v>2793500</v>
      </c>
      <c r="J51" s="226">
        <v>113000</v>
      </c>
      <c r="K51" s="227">
        <v>0</v>
      </c>
      <c r="L51" s="227">
        <v>113000</v>
      </c>
      <c r="M51" s="227">
        <v>0</v>
      </c>
      <c r="N51" s="227">
        <v>0</v>
      </c>
      <c r="O51" s="227">
        <v>0</v>
      </c>
      <c r="P51" s="226">
        <v>12413740</v>
      </c>
    </row>
    <row r="52" spans="1:16" ht="38.25" x14ac:dyDescent="0.2">
      <c r="A52" s="228" t="s">
        <v>318</v>
      </c>
      <c r="B52" s="228" t="s">
        <v>102</v>
      </c>
      <c r="C52" s="229" t="s">
        <v>69</v>
      </c>
      <c r="D52" s="230" t="s">
        <v>103</v>
      </c>
      <c r="E52" s="231">
        <v>3616640</v>
      </c>
      <c r="F52" s="232">
        <v>3616640</v>
      </c>
      <c r="G52" s="232">
        <v>2786000</v>
      </c>
      <c r="H52" s="232">
        <v>117000</v>
      </c>
      <c r="I52" s="232">
        <v>0</v>
      </c>
      <c r="J52" s="231">
        <v>0</v>
      </c>
      <c r="K52" s="232">
        <v>0</v>
      </c>
      <c r="L52" s="232">
        <v>0</v>
      </c>
      <c r="M52" s="232">
        <v>0</v>
      </c>
      <c r="N52" s="232">
        <v>0</v>
      </c>
      <c r="O52" s="232">
        <v>0</v>
      </c>
      <c r="P52" s="231">
        <v>3616640</v>
      </c>
    </row>
    <row r="53" spans="1:16" ht="44.25" customHeight="1" x14ac:dyDescent="0.2">
      <c r="A53" s="228" t="s">
        <v>319</v>
      </c>
      <c r="B53" s="228" t="s">
        <v>71</v>
      </c>
      <c r="C53" s="229" t="s">
        <v>72</v>
      </c>
      <c r="D53" s="230" t="s">
        <v>73</v>
      </c>
      <c r="E53" s="231">
        <v>1967000</v>
      </c>
      <c r="F53" s="232">
        <v>1967000</v>
      </c>
      <c r="G53" s="232">
        <v>1494000</v>
      </c>
      <c r="H53" s="232">
        <v>0</v>
      </c>
      <c r="I53" s="232">
        <v>0</v>
      </c>
      <c r="J53" s="231">
        <v>0</v>
      </c>
      <c r="K53" s="232">
        <v>0</v>
      </c>
      <c r="L53" s="232">
        <v>0</v>
      </c>
      <c r="M53" s="232">
        <v>0</v>
      </c>
      <c r="N53" s="232">
        <v>0</v>
      </c>
      <c r="O53" s="232">
        <v>0</v>
      </c>
      <c r="P53" s="231">
        <v>1967000</v>
      </c>
    </row>
    <row r="54" spans="1:16" ht="24" customHeight="1" x14ac:dyDescent="0.2">
      <c r="A54" s="228" t="s">
        <v>320</v>
      </c>
      <c r="B54" s="228" t="s">
        <v>151</v>
      </c>
      <c r="C54" s="229" t="s">
        <v>85</v>
      </c>
      <c r="D54" s="230" t="s">
        <v>86</v>
      </c>
      <c r="E54" s="231">
        <v>1323600</v>
      </c>
      <c r="F54" s="232">
        <v>1323600</v>
      </c>
      <c r="G54" s="232">
        <v>0</v>
      </c>
      <c r="H54" s="232">
        <v>508600</v>
      </c>
      <c r="I54" s="232">
        <v>0</v>
      </c>
      <c r="J54" s="231">
        <v>75000</v>
      </c>
      <c r="K54" s="232">
        <v>0</v>
      </c>
      <c r="L54" s="232">
        <v>75000</v>
      </c>
      <c r="M54" s="232">
        <v>0</v>
      </c>
      <c r="N54" s="232">
        <v>0</v>
      </c>
      <c r="O54" s="232">
        <v>0</v>
      </c>
      <c r="P54" s="231">
        <v>1398600</v>
      </c>
    </row>
    <row r="55" spans="1:16" ht="26.25" customHeight="1" x14ac:dyDescent="0.2">
      <c r="A55" s="228" t="s">
        <v>321</v>
      </c>
      <c r="B55" s="228" t="s">
        <v>322</v>
      </c>
      <c r="C55" s="229" t="s">
        <v>272</v>
      </c>
      <c r="D55" s="230" t="s">
        <v>214</v>
      </c>
      <c r="E55" s="231">
        <v>600000</v>
      </c>
      <c r="F55" s="232">
        <v>600000</v>
      </c>
      <c r="G55" s="232">
        <v>0</v>
      </c>
      <c r="H55" s="232">
        <v>0</v>
      </c>
      <c r="I55" s="232">
        <v>0</v>
      </c>
      <c r="J55" s="231">
        <v>0</v>
      </c>
      <c r="K55" s="232">
        <v>0</v>
      </c>
      <c r="L55" s="232">
        <v>0</v>
      </c>
      <c r="M55" s="232">
        <v>0</v>
      </c>
      <c r="N55" s="232">
        <v>0</v>
      </c>
      <c r="O55" s="232">
        <v>0</v>
      </c>
      <c r="P55" s="231">
        <v>600000</v>
      </c>
    </row>
    <row r="56" spans="1:16" ht="38.25" x14ac:dyDescent="0.2">
      <c r="A56" s="228" t="s">
        <v>323</v>
      </c>
      <c r="B56" s="228" t="s">
        <v>152</v>
      </c>
      <c r="C56" s="229" t="s">
        <v>153</v>
      </c>
      <c r="D56" s="230" t="s">
        <v>154</v>
      </c>
      <c r="E56" s="231">
        <v>2000000</v>
      </c>
      <c r="F56" s="232">
        <v>2000000</v>
      </c>
      <c r="G56" s="232">
        <v>0</v>
      </c>
      <c r="H56" s="232">
        <v>0</v>
      </c>
      <c r="I56" s="232">
        <v>0</v>
      </c>
      <c r="J56" s="231">
        <v>0</v>
      </c>
      <c r="K56" s="232">
        <v>0</v>
      </c>
      <c r="L56" s="232">
        <v>0</v>
      </c>
      <c r="M56" s="232">
        <v>0</v>
      </c>
      <c r="N56" s="232">
        <v>0</v>
      </c>
      <c r="O56" s="232">
        <v>0</v>
      </c>
      <c r="P56" s="231">
        <v>2000000</v>
      </c>
    </row>
    <row r="57" spans="1:16" ht="25.5" x14ac:dyDescent="0.2">
      <c r="A57" s="228" t="s">
        <v>324</v>
      </c>
      <c r="B57" s="228" t="s">
        <v>325</v>
      </c>
      <c r="C57" s="229" t="s">
        <v>88</v>
      </c>
      <c r="D57" s="230" t="s">
        <v>326</v>
      </c>
      <c r="E57" s="231">
        <v>2793500</v>
      </c>
      <c r="F57" s="232">
        <v>0</v>
      </c>
      <c r="G57" s="232">
        <v>0</v>
      </c>
      <c r="H57" s="232">
        <v>0</v>
      </c>
      <c r="I57" s="232">
        <v>2793500</v>
      </c>
      <c r="J57" s="231">
        <v>0</v>
      </c>
      <c r="K57" s="232">
        <v>0</v>
      </c>
      <c r="L57" s="232">
        <v>0</v>
      </c>
      <c r="M57" s="232">
        <v>0</v>
      </c>
      <c r="N57" s="232">
        <v>0</v>
      </c>
      <c r="O57" s="232">
        <v>0</v>
      </c>
      <c r="P57" s="231">
        <v>2793500</v>
      </c>
    </row>
    <row r="58" spans="1:16" ht="25.5" x14ac:dyDescent="0.2">
      <c r="A58" s="228" t="s">
        <v>327</v>
      </c>
      <c r="B58" s="228" t="s">
        <v>155</v>
      </c>
      <c r="C58" s="229" t="s">
        <v>156</v>
      </c>
      <c r="D58" s="230" t="s">
        <v>157</v>
      </c>
      <c r="E58" s="231">
        <v>0</v>
      </c>
      <c r="F58" s="232">
        <v>0</v>
      </c>
      <c r="G58" s="232">
        <v>0</v>
      </c>
      <c r="H58" s="232">
        <v>0</v>
      </c>
      <c r="I58" s="232">
        <v>0</v>
      </c>
      <c r="J58" s="231">
        <v>38000</v>
      </c>
      <c r="K58" s="232">
        <v>0</v>
      </c>
      <c r="L58" s="232">
        <v>38000</v>
      </c>
      <c r="M58" s="232">
        <v>0</v>
      </c>
      <c r="N58" s="232">
        <v>0</v>
      </c>
      <c r="O58" s="232">
        <v>0</v>
      </c>
      <c r="P58" s="231">
        <v>38000</v>
      </c>
    </row>
    <row r="59" spans="1:16" ht="25.5" x14ac:dyDescent="0.2">
      <c r="A59" s="222" t="s">
        <v>158</v>
      </c>
      <c r="B59" s="223"/>
      <c r="C59" s="224"/>
      <c r="D59" s="225" t="s">
        <v>328</v>
      </c>
      <c r="E59" s="226">
        <v>3024800</v>
      </c>
      <c r="F59" s="227">
        <v>1905800</v>
      </c>
      <c r="G59" s="227">
        <v>1226000</v>
      </c>
      <c r="H59" s="227">
        <v>55000</v>
      </c>
      <c r="I59" s="227">
        <v>0</v>
      </c>
      <c r="J59" s="226">
        <v>300000</v>
      </c>
      <c r="K59" s="227">
        <v>300000</v>
      </c>
      <c r="L59" s="227">
        <v>300000</v>
      </c>
      <c r="M59" s="227">
        <v>0</v>
      </c>
      <c r="N59" s="227">
        <v>0</v>
      </c>
      <c r="O59" s="227">
        <v>0</v>
      </c>
      <c r="P59" s="226">
        <v>3324800</v>
      </c>
    </row>
    <row r="60" spans="1:16" ht="25.5" x14ac:dyDescent="0.2">
      <c r="A60" s="222" t="s">
        <v>160</v>
      </c>
      <c r="B60" s="223"/>
      <c r="C60" s="224"/>
      <c r="D60" s="225" t="s">
        <v>328</v>
      </c>
      <c r="E60" s="226">
        <v>3024800</v>
      </c>
      <c r="F60" s="227">
        <v>1905800</v>
      </c>
      <c r="G60" s="227">
        <v>1226000</v>
      </c>
      <c r="H60" s="227">
        <v>55000</v>
      </c>
      <c r="I60" s="227">
        <v>0</v>
      </c>
      <c r="J60" s="226">
        <v>300000</v>
      </c>
      <c r="K60" s="227">
        <v>300000</v>
      </c>
      <c r="L60" s="227">
        <v>300000</v>
      </c>
      <c r="M60" s="227">
        <v>0</v>
      </c>
      <c r="N60" s="227">
        <v>0</v>
      </c>
      <c r="O60" s="227">
        <v>0</v>
      </c>
      <c r="P60" s="226">
        <v>3324800</v>
      </c>
    </row>
    <row r="61" spans="1:16" ht="38.25" x14ac:dyDescent="0.2">
      <c r="A61" s="228" t="s">
        <v>161</v>
      </c>
      <c r="B61" s="228" t="s">
        <v>102</v>
      </c>
      <c r="C61" s="229" t="s">
        <v>69</v>
      </c>
      <c r="D61" s="230" t="s">
        <v>103</v>
      </c>
      <c r="E61" s="231">
        <v>1695800</v>
      </c>
      <c r="F61" s="232">
        <v>1695800</v>
      </c>
      <c r="G61" s="232">
        <v>1226000</v>
      </c>
      <c r="H61" s="232">
        <v>55000</v>
      </c>
      <c r="I61" s="232">
        <v>0</v>
      </c>
      <c r="J61" s="231">
        <v>0</v>
      </c>
      <c r="K61" s="232">
        <v>0</v>
      </c>
      <c r="L61" s="232">
        <v>0</v>
      </c>
      <c r="M61" s="232">
        <v>0</v>
      </c>
      <c r="N61" s="232">
        <v>0</v>
      </c>
      <c r="O61" s="232">
        <v>0</v>
      </c>
      <c r="P61" s="231">
        <v>1695800</v>
      </c>
    </row>
    <row r="62" spans="1:16" x14ac:dyDescent="0.2">
      <c r="A62" s="228" t="s">
        <v>162</v>
      </c>
      <c r="B62" s="228" t="s">
        <v>163</v>
      </c>
      <c r="C62" s="229" t="s">
        <v>72</v>
      </c>
      <c r="D62" s="230" t="s">
        <v>164</v>
      </c>
      <c r="E62" s="231">
        <v>1119000</v>
      </c>
      <c r="F62" s="232">
        <v>0</v>
      </c>
      <c r="G62" s="232">
        <v>0</v>
      </c>
      <c r="H62" s="232">
        <v>0</v>
      </c>
      <c r="I62" s="232">
        <v>0</v>
      </c>
      <c r="J62" s="231">
        <v>0</v>
      </c>
      <c r="K62" s="232">
        <v>0</v>
      </c>
      <c r="L62" s="232">
        <v>0</v>
      </c>
      <c r="M62" s="232">
        <v>0</v>
      </c>
      <c r="N62" s="232">
        <v>0</v>
      </c>
      <c r="O62" s="232">
        <v>0</v>
      </c>
      <c r="P62" s="231">
        <v>1119000</v>
      </c>
    </row>
    <row r="63" spans="1:16" x14ac:dyDescent="0.2">
      <c r="A63" s="228" t="s">
        <v>329</v>
      </c>
      <c r="B63" s="228" t="s">
        <v>330</v>
      </c>
      <c r="C63" s="229" t="s">
        <v>71</v>
      </c>
      <c r="D63" s="230" t="s">
        <v>9</v>
      </c>
      <c r="E63" s="231">
        <v>210000</v>
      </c>
      <c r="F63" s="232">
        <v>210000</v>
      </c>
      <c r="G63" s="232">
        <v>0</v>
      </c>
      <c r="H63" s="232">
        <v>0</v>
      </c>
      <c r="I63" s="232">
        <v>0</v>
      </c>
      <c r="J63" s="231">
        <v>300000</v>
      </c>
      <c r="K63" s="232">
        <v>300000</v>
      </c>
      <c r="L63" s="232">
        <v>300000</v>
      </c>
      <c r="M63" s="232">
        <v>0</v>
      </c>
      <c r="N63" s="232">
        <v>0</v>
      </c>
      <c r="O63" s="232">
        <v>0</v>
      </c>
      <c r="P63" s="231">
        <v>510000</v>
      </c>
    </row>
    <row r="64" spans="1:16" x14ac:dyDescent="0.2">
      <c r="A64" s="233" t="s">
        <v>6</v>
      </c>
      <c r="B64" s="234" t="s">
        <v>6</v>
      </c>
      <c r="C64" s="235" t="s">
        <v>6</v>
      </c>
      <c r="D64" s="236" t="s">
        <v>165</v>
      </c>
      <c r="E64" s="226">
        <v>128965486</v>
      </c>
      <c r="F64" s="226">
        <v>125052986</v>
      </c>
      <c r="G64" s="226">
        <v>75711061</v>
      </c>
      <c r="H64" s="226">
        <v>11851205</v>
      </c>
      <c r="I64" s="226">
        <v>2793500</v>
      </c>
      <c r="J64" s="226">
        <v>7622367</v>
      </c>
      <c r="K64" s="226">
        <v>5844000</v>
      </c>
      <c r="L64" s="226">
        <v>1684000</v>
      </c>
      <c r="M64" s="226">
        <v>0</v>
      </c>
      <c r="N64" s="226">
        <v>0</v>
      </c>
      <c r="O64" s="226">
        <v>5938367</v>
      </c>
      <c r="P64" s="226">
        <v>136587853</v>
      </c>
    </row>
    <row r="67" spans="2:9" x14ac:dyDescent="0.2">
      <c r="B67" s="219" t="s">
        <v>7</v>
      </c>
      <c r="C67" s="216"/>
      <c r="D67" s="216"/>
      <c r="E67" s="216"/>
      <c r="F67" s="216"/>
      <c r="G67" s="216"/>
      <c r="H67" s="216"/>
      <c r="I67" s="219" t="s">
        <v>205</v>
      </c>
    </row>
  </sheetData>
  <mergeCells count="24">
    <mergeCell ref="O11:O13"/>
    <mergeCell ref="P10:P13"/>
    <mergeCell ref="L4:P4"/>
    <mergeCell ref="L3:P3"/>
    <mergeCell ref="G12:G13"/>
    <mergeCell ref="H12:H13"/>
    <mergeCell ref="I11:I13"/>
    <mergeCell ref="J10:O10"/>
    <mergeCell ref="J11:J13"/>
    <mergeCell ref="K11:K13"/>
    <mergeCell ref="L11:L13"/>
    <mergeCell ref="M11:N11"/>
    <mergeCell ref="M12:M13"/>
    <mergeCell ref="N12:N13"/>
    <mergeCell ref="A6:P6"/>
    <mergeCell ref="A7:P7"/>
    <mergeCell ref="A10:A13"/>
    <mergeCell ref="B10:B13"/>
    <mergeCell ref="C10:C13"/>
    <mergeCell ref="D10:D13"/>
    <mergeCell ref="E10:I10"/>
    <mergeCell ref="E11:E13"/>
    <mergeCell ref="F11:F13"/>
    <mergeCell ref="G11:H11"/>
  </mergeCells>
  <pageMargins left="0.19685039370078741" right="0.19685039370078741" top="0.39370078740157483" bottom="0.19685039370078741" header="0" footer="0"/>
  <pageSetup paperSize="9" scale="67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8"/>
  <sheetViews>
    <sheetView zoomScaleNormal="100" zoomScalePageLayoutView="85" workbookViewId="0">
      <selection activeCell="A24" sqref="A24:D24"/>
    </sheetView>
  </sheetViews>
  <sheetFormatPr defaultRowHeight="12.75" x14ac:dyDescent="0.2"/>
  <cols>
    <col min="1" max="2" width="20.7109375" style="2" customWidth="1"/>
    <col min="3" max="3" width="95.42578125" style="2" customWidth="1"/>
    <col min="4" max="4" width="20.7109375" style="47" customWidth="1"/>
    <col min="5" max="5" width="12.28515625" style="2" bestFit="1" customWidth="1"/>
    <col min="6" max="16384" width="9.140625" style="2"/>
  </cols>
  <sheetData>
    <row r="1" spans="1:11" x14ac:dyDescent="0.2">
      <c r="A1" s="5"/>
      <c r="B1" s="6"/>
      <c r="C1" s="10" t="s">
        <v>211</v>
      </c>
      <c r="D1" s="5"/>
    </row>
    <row r="2" spans="1:11" s="7" customFormat="1" ht="12.2" customHeight="1" x14ac:dyDescent="0.2">
      <c r="C2" s="272" t="s">
        <v>290</v>
      </c>
      <c r="D2" s="273"/>
      <c r="E2" s="8"/>
      <c r="F2" s="8"/>
      <c r="G2" s="8"/>
    </row>
    <row r="3" spans="1:11" ht="24.75" customHeight="1" x14ac:dyDescent="0.2">
      <c r="A3" s="1"/>
      <c r="B3" s="1"/>
      <c r="C3" s="274" t="s">
        <v>289</v>
      </c>
      <c r="D3" s="274"/>
      <c r="E3" s="64"/>
      <c r="F3" s="64"/>
      <c r="G3" s="64"/>
      <c r="H3" s="64"/>
      <c r="I3" s="64"/>
      <c r="J3" s="64"/>
      <c r="K3" s="3"/>
    </row>
    <row r="4" spans="1:11" x14ac:dyDescent="0.2">
      <c r="A4" s="1"/>
      <c r="B4" s="1"/>
      <c r="C4" s="9"/>
      <c r="D4" s="9"/>
      <c r="E4" s="9"/>
      <c r="F4" s="9"/>
      <c r="G4" s="275"/>
      <c r="H4" s="275"/>
      <c r="I4" s="275"/>
      <c r="J4" s="275"/>
      <c r="K4" s="3"/>
    </row>
    <row r="5" spans="1:11" ht="14.25" customHeight="1" x14ac:dyDescent="0.2">
      <c r="A5" s="6"/>
      <c r="B5" s="6"/>
      <c r="C5" s="10"/>
      <c r="D5" s="11"/>
    </row>
    <row r="6" spans="1:11" x14ac:dyDescent="0.2">
      <c r="A6" s="266" t="s">
        <v>270</v>
      </c>
      <c r="B6" s="267"/>
      <c r="C6" s="267"/>
      <c r="D6" s="267"/>
    </row>
    <row r="7" spans="1:11" x14ac:dyDescent="0.2">
      <c r="A7" s="148">
        <v>11512000000</v>
      </c>
      <c r="B7" s="5"/>
      <c r="C7" s="5"/>
      <c r="D7" s="5"/>
    </row>
    <row r="8" spans="1:11" s="54" customFormat="1" x14ac:dyDescent="0.2">
      <c r="A8" s="146" t="s">
        <v>193</v>
      </c>
      <c r="B8" s="50"/>
      <c r="C8" s="147"/>
      <c r="D8" s="50"/>
    </row>
    <row r="9" spans="1:11" ht="15" x14ac:dyDescent="0.25">
      <c r="A9" s="12" t="s">
        <v>33</v>
      </c>
      <c r="B9" s="6"/>
      <c r="C9" s="6"/>
      <c r="D9" s="11"/>
    </row>
    <row r="10" spans="1:11" x14ac:dyDescent="0.2">
      <c r="A10" s="6"/>
      <c r="B10" s="6"/>
      <c r="C10" s="6"/>
      <c r="D10" s="11" t="s">
        <v>10</v>
      </c>
      <c r="G10" s="49"/>
    </row>
    <row r="11" spans="1:11" ht="38.25" x14ac:dyDescent="0.2">
      <c r="A11" s="13" t="s">
        <v>34</v>
      </c>
      <c r="B11" s="268" t="s">
        <v>35</v>
      </c>
      <c r="C11" s="269"/>
      <c r="D11" s="14" t="s">
        <v>1</v>
      </c>
    </row>
    <row r="12" spans="1:11" x14ac:dyDescent="0.2">
      <c r="A12" s="15">
        <v>1</v>
      </c>
      <c r="B12" s="270">
        <v>2</v>
      </c>
      <c r="C12" s="271"/>
      <c r="D12" s="16">
        <v>3</v>
      </c>
    </row>
    <row r="13" spans="1:11" x14ac:dyDescent="0.2">
      <c r="A13" s="264" t="s">
        <v>36</v>
      </c>
      <c r="B13" s="264"/>
      <c r="C13" s="264"/>
      <c r="D13" s="264"/>
    </row>
    <row r="14" spans="1:11" s="54" customFormat="1" x14ac:dyDescent="0.2">
      <c r="A14" s="134" t="s">
        <v>192</v>
      </c>
      <c r="B14" s="135"/>
      <c r="C14" s="136"/>
      <c r="D14" s="142"/>
      <c r="E14" s="140"/>
    </row>
    <row r="15" spans="1:11" s="54" customFormat="1" x14ac:dyDescent="0.2">
      <c r="A15" s="137" t="s">
        <v>8</v>
      </c>
      <c r="B15" s="138"/>
      <c r="C15" s="139"/>
      <c r="D15" s="143"/>
      <c r="E15" s="141"/>
    </row>
    <row r="16" spans="1:11" x14ac:dyDescent="0.2">
      <c r="A16" s="17" t="s">
        <v>37</v>
      </c>
      <c r="B16" s="18" t="s">
        <v>29</v>
      </c>
      <c r="C16" s="19"/>
      <c r="D16" s="20">
        <f>D17</f>
        <v>34462400</v>
      </c>
    </row>
    <row r="17" spans="1:13" x14ac:dyDescent="0.2">
      <c r="A17" s="51">
        <v>99000000000</v>
      </c>
      <c r="B17" s="280" t="s">
        <v>47</v>
      </c>
      <c r="C17" s="281"/>
      <c r="D17" s="21">
        <v>34462400</v>
      </c>
    </row>
    <row r="18" spans="1:13" s="54" customFormat="1" ht="12.75" customHeight="1" x14ac:dyDescent="0.2">
      <c r="A18" s="57">
        <v>41040400</v>
      </c>
      <c r="B18" s="276" t="s">
        <v>296</v>
      </c>
      <c r="C18" s="277"/>
      <c r="D18" s="145">
        <v>33422</v>
      </c>
    </row>
    <row r="19" spans="1:13" s="54" customFormat="1" ht="12.75" customHeight="1" x14ac:dyDescent="0.2">
      <c r="A19" s="52">
        <v>11100000000</v>
      </c>
      <c r="B19" s="282" t="s">
        <v>48</v>
      </c>
      <c r="C19" s="283"/>
      <c r="D19" s="58">
        <v>33422</v>
      </c>
    </row>
    <row r="20" spans="1:13" x14ac:dyDescent="0.2">
      <c r="A20" s="17" t="s">
        <v>38</v>
      </c>
      <c r="B20" s="18" t="s">
        <v>31</v>
      </c>
      <c r="C20" s="19"/>
      <c r="D20" s="20">
        <f>D21</f>
        <v>545100</v>
      </c>
    </row>
    <row r="21" spans="1:13" x14ac:dyDescent="0.2">
      <c r="A21" s="52">
        <v>11100000000</v>
      </c>
      <c r="B21" s="280" t="s">
        <v>48</v>
      </c>
      <c r="C21" s="281"/>
      <c r="D21" s="21">
        <v>545100</v>
      </c>
    </row>
    <row r="22" spans="1:13" s="54" customFormat="1" ht="29.25" customHeight="1" x14ac:dyDescent="0.2">
      <c r="A22" s="239">
        <v>41051700</v>
      </c>
      <c r="B22" s="278" t="s">
        <v>287</v>
      </c>
      <c r="C22" s="279"/>
      <c r="D22" s="144">
        <v>27800</v>
      </c>
    </row>
    <row r="23" spans="1:13" s="54" customFormat="1" ht="12.75" customHeight="1" x14ac:dyDescent="0.2">
      <c r="A23" s="52">
        <v>11100000000</v>
      </c>
      <c r="B23" s="280" t="s">
        <v>48</v>
      </c>
      <c r="C23" s="281"/>
      <c r="D23" s="21">
        <v>27800</v>
      </c>
    </row>
    <row r="24" spans="1:13" x14ac:dyDescent="0.2">
      <c r="A24" s="264" t="s">
        <v>39</v>
      </c>
      <c r="B24" s="264"/>
      <c r="C24" s="264"/>
      <c r="D24" s="264"/>
    </row>
    <row r="25" spans="1:13" x14ac:dyDescent="0.2">
      <c r="A25" s="239">
        <v>41051100</v>
      </c>
      <c r="B25" s="18" t="s">
        <v>297</v>
      </c>
      <c r="C25" s="19"/>
      <c r="D25" s="144">
        <v>438367</v>
      </c>
    </row>
    <row r="26" spans="1:13" ht="12.75" customHeight="1" x14ac:dyDescent="0.2">
      <c r="A26" s="52">
        <v>11100000000</v>
      </c>
      <c r="B26" s="280" t="s">
        <v>48</v>
      </c>
      <c r="C26" s="281"/>
      <c r="D26" s="21"/>
    </row>
    <row r="27" spans="1:13" x14ac:dyDescent="0.2">
      <c r="A27" s="22" t="s">
        <v>6</v>
      </c>
      <c r="B27" s="23" t="s">
        <v>40</v>
      </c>
      <c r="C27" s="24"/>
      <c r="D27" s="25">
        <f>D28+D29</f>
        <v>35507089</v>
      </c>
      <c r="E27" s="48"/>
    </row>
    <row r="28" spans="1:13" x14ac:dyDescent="0.2">
      <c r="A28" s="22" t="s">
        <v>6</v>
      </c>
      <c r="B28" s="23" t="s">
        <v>41</v>
      </c>
      <c r="C28" s="24"/>
      <c r="D28" s="26">
        <f>D16+D18+D20+D22</f>
        <v>35068722</v>
      </c>
    </row>
    <row r="29" spans="1:13" x14ac:dyDescent="0.2">
      <c r="A29" s="22" t="s">
        <v>6</v>
      </c>
      <c r="B29" s="23" t="s">
        <v>42</v>
      </c>
      <c r="C29" s="24"/>
      <c r="D29" s="26">
        <f>D25</f>
        <v>438367</v>
      </c>
    </row>
    <row r="30" spans="1:13" x14ac:dyDescent="0.2">
      <c r="A30" s="6"/>
      <c r="B30" s="6"/>
      <c r="C30" s="6"/>
      <c r="D30" s="11"/>
    </row>
    <row r="31" spans="1:13" ht="22.15" customHeight="1" x14ac:dyDescent="0.25">
      <c r="A31" s="12" t="s">
        <v>43</v>
      </c>
      <c r="B31" s="6"/>
      <c r="C31" s="6"/>
      <c r="D31" s="11" t="s">
        <v>10</v>
      </c>
      <c r="M31" s="124"/>
    </row>
    <row r="32" spans="1:13" ht="63.75" x14ac:dyDescent="0.2">
      <c r="A32" s="27" t="s">
        <v>44</v>
      </c>
      <c r="B32" s="27" t="s">
        <v>45</v>
      </c>
      <c r="C32" s="27" t="s">
        <v>46</v>
      </c>
      <c r="D32" s="28" t="s">
        <v>1</v>
      </c>
      <c r="E32" s="123"/>
      <c r="F32" s="122"/>
    </row>
    <row r="33" spans="1:7" x14ac:dyDescent="0.2">
      <c r="A33" s="29">
        <v>1</v>
      </c>
      <c r="B33" s="30">
        <v>2</v>
      </c>
      <c r="C33" s="31">
        <v>3</v>
      </c>
      <c r="D33" s="32">
        <v>4</v>
      </c>
    </row>
    <row r="34" spans="1:7" x14ac:dyDescent="0.2">
      <c r="A34" s="263" t="s">
        <v>36</v>
      </c>
      <c r="B34" s="263"/>
      <c r="C34" s="263"/>
      <c r="D34" s="263"/>
    </row>
    <row r="35" spans="1:7" x14ac:dyDescent="0.2">
      <c r="A35" s="56" t="s">
        <v>49</v>
      </c>
      <c r="B35" s="36">
        <v>9770</v>
      </c>
      <c r="C35" s="33" t="s">
        <v>9</v>
      </c>
      <c r="D35" s="34">
        <f>D36</f>
        <v>210000</v>
      </c>
    </row>
    <row r="36" spans="1:7" ht="45.75" customHeight="1" x14ac:dyDescent="0.2">
      <c r="A36" s="55">
        <v>11502000000</v>
      </c>
      <c r="B36" s="53"/>
      <c r="C36" s="182" t="s">
        <v>267</v>
      </c>
      <c r="D36" s="35">
        <v>210000</v>
      </c>
    </row>
    <row r="37" spans="1:7" ht="19.899999999999999" customHeight="1" x14ac:dyDescent="0.2">
      <c r="A37" s="263" t="s">
        <v>39</v>
      </c>
      <c r="B37" s="263"/>
      <c r="C37" s="263"/>
      <c r="D37" s="264"/>
    </row>
    <row r="38" spans="1:7" x14ac:dyDescent="0.2">
      <c r="A38" s="37"/>
      <c r="B38" s="38"/>
      <c r="C38" s="39" t="s">
        <v>9</v>
      </c>
      <c r="D38" s="40">
        <f>D39</f>
        <v>300000</v>
      </c>
    </row>
    <row r="39" spans="1:7" s="54" customFormat="1" ht="25.5" x14ac:dyDescent="0.2">
      <c r="A39" s="51">
        <v>11100000000</v>
      </c>
      <c r="B39" s="36">
        <v>9770</v>
      </c>
      <c r="C39" s="195" t="s">
        <v>281</v>
      </c>
      <c r="D39" s="196">
        <v>300000</v>
      </c>
    </row>
    <row r="40" spans="1:7" x14ac:dyDescent="0.2">
      <c r="A40" s="41" t="s">
        <v>6</v>
      </c>
      <c r="B40" s="42" t="s">
        <v>6</v>
      </c>
      <c r="C40" s="23" t="s">
        <v>40</v>
      </c>
      <c r="D40" s="43">
        <f>D35+D38</f>
        <v>510000</v>
      </c>
    </row>
    <row r="41" spans="1:7" x14ac:dyDescent="0.2">
      <c r="A41" s="41" t="s">
        <v>6</v>
      </c>
      <c r="B41" s="42" t="s">
        <v>6</v>
      </c>
      <c r="C41" s="23" t="s">
        <v>41</v>
      </c>
      <c r="D41" s="43">
        <v>210000</v>
      </c>
    </row>
    <row r="42" spans="1:7" x14ac:dyDescent="0.2">
      <c r="A42" s="41" t="s">
        <v>6</v>
      </c>
      <c r="B42" s="42" t="s">
        <v>6</v>
      </c>
      <c r="C42" s="23" t="s">
        <v>42</v>
      </c>
      <c r="D42" s="43">
        <v>300000</v>
      </c>
    </row>
    <row r="43" spans="1:7" x14ac:dyDescent="0.2">
      <c r="A43" s="44"/>
      <c r="B43" s="6"/>
      <c r="C43" s="6"/>
      <c r="D43" s="11"/>
    </row>
    <row r="44" spans="1:7" x14ac:dyDescent="0.2">
      <c r="A44" s="6"/>
      <c r="B44" s="6"/>
      <c r="C44" s="6"/>
      <c r="D44" s="11"/>
    </row>
    <row r="45" spans="1:7" x14ac:dyDescent="0.2">
      <c r="A45" s="6"/>
      <c r="B45" s="6"/>
      <c r="C45" s="6"/>
      <c r="D45" s="11"/>
    </row>
    <row r="46" spans="1:7" x14ac:dyDescent="0.2">
      <c r="A46" s="6"/>
      <c r="B46" s="45" t="s">
        <v>7</v>
      </c>
      <c r="C46" s="46" t="s">
        <v>205</v>
      </c>
      <c r="D46" s="11"/>
    </row>
    <row r="47" spans="1:7" x14ac:dyDescent="0.2">
      <c r="A47" s="265"/>
      <c r="B47" s="265"/>
      <c r="C47" s="265"/>
      <c r="D47" s="265"/>
    </row>
    <row r="48" spans="1:7" x14ac:dyDescent="0.2">
      <c r="G48" s="124"/>
    </row>
  </sheetData>
  <mergeCells count="18">
    <mergeCell ref="C2:D2"/>
    <mergeCell ref="C3:D3"/>
    <mergeCell ref="G4:J4"/>
    <mergeCell ref="A24:D24"/>
    <mergeCell ref="A34:D34"/>
    <mergeCell ref="B18:C18"/>
    <mergeCell ref="B22:C22"/>
    <mergeCell ref="B21:C21"/>
    <mergeCell ref="B17:C17"/>
    <mergeCell ref="B23:C23"/>
    <mergeCell ref="B26:C26"/>
    <mergeCell ref="B19:C19"/>
    <mergeCell ref="A37:D37"/>
    <mergeCell ref="A47:D47"/>
    <mergeCell ref="A6:D6"/>
    <mergeCell ref="B11:C11"/>
    <mergeCell ref="B12:C12"/>
    <mergeCell ref="A13:D13"/>
  </mergeCells>
  <pageMargins left="0.59055118110236204" right="0.43593749999999998" top="0.39370078740157499" bottom="0.39370078740157499" header="0" footer="0"/>
  <pageSetup paperSize="9" scale="65" fitToHeight="50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9"/>
  <sheetViews>
    <sheetView view="pageBreakPreview" zoomScale="60" zoomScaleNormal="85" workbookViewId="0">
      <selection activeCell="G2" sqref="G2:J2"/>
    </sheetView>
  </sheetViews>
  <sheetFormatPr defaultRowHeight="12.75" x14ac:dyDescent="0.2"/>
  <cols>
    <col min="1" max="3" width="12.140625" style="54" customWidth="1"/>
    <col min="4" max="4" width="42.85546875" style="54" customWidth="1"/>
    <col min="5" max="5" width="41.28515625" style="54" customWidth="1"/>
    <col min="6" max="6" width="34.140625" style="54" customWidth="1"/>
    <col min="7" max="8" width="16.28515625" style="54" customWidth="1"/>
    <col min="9" max="9" width="13.140625" style="54" customWidth="1"/>
    <col min="10" max="10" width="13.7109375" style="54" customWidth="1"/>
    <col min="11" max="11" width="11.85546875" style="54" customWidth="1"/>
    <col min="12" max="12" width="9.7109375" style="54" bestFit="1" customWidth="1"/>
    <col min="13" max="16384" width="9.140625" style="54"/>
  </cols>
  <sheetData>
    <row r="1" spans="1:11" x14ac:dyDescent="0.2">
      <c r="A1" s="1"/>
      <c r="B1" s="1"/>
      <c r="C1" s="1"/>
      <c r="D1" s="1"/>
      <c r="E1" s="1"/>
      <c r="G1" s="64" t="s">
        <v>212</v>
      </c>
      <c r="H1" s="65"/>
      <c r="I1" s="65"/>
      <c r="J1" s="65"/>
    </row>
    <row r="2" spans="1:11" s="66" customFormat="1" ht="33" customHeight="1" x14ac:dyDescent="0.2">
      <c r="D2" s="284"/>
      <c r="E2" s="285"/>
      <c r="F2" s="285"/>
      <c r="G2" s="286" t="s">
        <v>291</v>
      </c>
      <c r="H2" s="284"/>
      <c r="I2" s="284"/>
      <c r="J2" s="284"/>
    </row>
    <row r="3" spans="1:11" s="66" customFormat="1" ht="38.25" customHeight="1" x14ac:dyDescent="0.2">
      <c r="D3" s="285"/>
      <c r="E3" s="285"/>
      <c r="F3" s="285"/>
      <c r="G3" s="287" t="s">
        <v>288</v>
      </c>
      <c r="H3" s="284"/>
      <c r="I3" s="284"/>
      <c r="J3" s="284"/>
    </row>
    <row r="4" spans="1:11" ht="15" customHeight="1" x14ac:dyDescent="0.2">
      <c r="A4" s="1"/>
      <c r="B4" s="1"/>
      <c r="C4" s="1"/>
      <c r="D4" s="275"/>
      <c r="E4" s="275"/>
      <c r="F4" s="275"/>
      <c r="G4" s="275"/>
      <c r="H4" s="275"/>
      <c r="I4" s="275"/>
      <c r="J4" s="275"/>
      <c r="K4" s="3"/>
    </row>
    <row r="5" spans="1:11" ht="17.45" customHeight="1" x14ac:dyDescent="0.2">
      <c r="A5" s="67"/>
      <c r="B5" s="67"/>
      <c r="C5" s="67"/>
      <c r="D5" s="292" t="s">
        <v>331</v>
      </c>
      <c r="E5" s="292"/>
      <c r="F5" s="292"/>
      <c r="G5" s="292"/>
      <c r="H5" s="292"/>
      <c r="I5" s="292"/>
      <c r="J5" s="67"/>
    </row>
    <row r="6" spans="1:11" ht="15" x14ac:dyDescent="0.25">
      <c r="A6" s="158">
        <v>11512000000</v>
      </c>
      <c r="B6" s="67"/>
      <c r="C6" s="67"/>
      <c r="D6" s="292"/>
      <c r="E6" s="292"/>
      <c r="F6" s="292"/>
      <c r="G6" s="292"/>
      <c r="H6" s="67"/>
      <c r="I6" s="67"/>
      <c r="J6" s="67"/>
    </row>
    <row r="7" spans="1:11" x14ac:dyDescent="0.2">
      <c r="A7" s="159" t="s">
        <v>193</v>
      </c>
      <c r="B7" s="1"/>
      <c r="C7" s="1"/>
      <c r="D7" s="1"/>
      <c r="E7" s="68"/>
      <c r="F7" s="1"/>
      <c r="G7" s="1"/>
      <c r="H7" s="1"/>
      <c r="I7" s="1"/>
      <c r="J7" s="1"/>
    </row>
    <row r="8" spans="1:11" x14ac:dyDescent="0.2">
      <c r="A8" s="1"/>
      <c r="B8" s="1"/>
      <c r="C8" s="1"/>
      <c r="D8" s="1"/>
      <c r="E8" s="1"/>
      <c r="F8" s="1"/>
      <c r="G8" s="1"/>
      <c r="H8" s="1"/>
      <c r="I8" s="1"/>
      <c r="J8" s="69" t="s">
        <v>53</v>
      </c>
    </row>
    <row r="9" spans="1:11" ht="13.9" customHeight="1" x14ac:dyDescent="0.2">
      <c r="A9" s="293" t="s">
        <v>54</v>
      </c>
      <c r="B9" s="293" t="s">
        <v>55</v>
      </c>
      <c r="C9" s="293" t="s">
        <v>56</v>
      </c>
      <c r="D9" s="288" t="s">
        <v>57</v>
      </c>
      <c r="E9" s="288" t="s">
        <v>166</v>
      </c>
      <c r="F9" s="293" t="s">
        <v>167</v>
      </c>
      <c r="G9" s="295" t="s">
        <v>1</v>
      </c>
      <c r="H9" s="288" t="s">
        <v>2</v>
      </c>
      <c r="I9" s="290" t="s">
        <v>3</v>
      </c>
      <c r="J9" s="291"/>
    </row>
    <row r="10" spans="1:11" ht="99" customHeight="1" x14ac:dyDescent="0.2">
      <c r="A10" s="294"/>
      <c r="B10" s="294"/>
      <c r="C10" s="294"/>
      <c r="D10" s="289"/>
      <c r="E10" s="289"/>
      <c r="F10" s="294"/>
      <c r="G10" s="296"/>
      <c r="H10" s="289"/>
      <c r="I10" s="70" t="s">
        <v>4</v>
      </c>
      <c r="J10" s="70" t="s">
        <v>5</v>
      </c>
    </row>
    <row r="11" spans="1:11" x14ac:dyDescent="0.2">
      <c r="A11" s="71">
        <v>1</v>
      </c>
      <c r="B11" s="71">
        <v>2</v>
      </c>
      <c r="C11" s="71">
        <v>3</v>
      </c>
      <c r="D11" s="71">
        <v>4</v>
      </c>
      <c r="E11" s="71">
        <v>5</v>
      </c>
      <c r="F11" s="71">
        <v>6</v>
      </c>
      <c r="G11" s="72">
        <v>7</v>
      </c>
      <c r="H11" s="71">
        <v>8</v>
      </c>
      <c r="I11" s="71">
        <v>9</v>
      </c>
      <c r="J11" s="71">
        <v>10</v>
      </c>
    </row>
    <row r="12" spans="1:11" ht="15.75" customHeight="1" x14ac:dyDescent="0.2">
      <c r="A12" s="165" t="s">
        <v>64</v>
      </c>
      <c r="B12" s="71"/>
      <c r="C12" s="71"/>
      <c r="D12" s="166" t="s">
        <v>169</v>
      </c>
      <c r="E12" s="71"/>
      <c r="F12" s="71"/>
      <c r="G12" s="75">
        <f>H12+I12</f>
        <v>16647400</v>
      </c>
      <c r="H12" s="167">
        <f>H15+H16+H17+H18+H19</f>
        <v>15957400</v>
      </c>
      <c r="I12" s="167">
        <f t="shared" ref="I12:J12" si="0">I15+I16+I17+I18+I19</f>
        <v>690000</v>
      </c>
      <c r="J12" s="167">
        <f t="shared" si="0"/>
        <v>0</v>
      </c>
    </row>
    <row r="13" spans="1:11" ht="17.649999999999999" customHeight="1" x14ac:dyDescent="0.2">
      <c r="A13" s="165" t="s">
        <v>66</v>
      </c>
      <c r="B13" s="164" t="s">
        <v>168</v>
      </c>
      <c r="C13" s="164" t="s">
        <v>168</v>
      </c>
      <c r="D13" s="166" t="s">
        <v>169</v>
      </c>
      <c r="E13" s="164" t="s">
        <v>168</v>
      </c>
      <c r="F13" s="164" t="s">
        <v>168</v>
      </c>
      <c r="G13" s="75">
        <f>H13+I13</f>
        <v>16647400</v>
      </c>
      <c r="H13" s="167">
        <f>SUM(H15:H19)</f>
        <v>15957400</v>
      </c>
      <c r="I13" s="167">
        <f>SUM(I15:I18)</f>
        <v>690000</v>
      </c>
      <c r="J13" s="167">
        <f>SUM(J15:J18)</f>
        <v>0</v>
      </c>
    </row>
    <row r="14" spans="1:11" x14ac:dyDescent="0.2">
      <c r="A14" s="165"/>
      <c r="B14" s="164"/>
      <c r="C14" s="164"/>
      <c r="D14" s="166"/>
      <c r="E14" s="164"/>
      <c r="F14" s="164"/>
      <c r="G14" s="75"/>
      <c r="H14" s="167"/>
      <c r="I14" s="167"/>
      <c r="J14" s="167"/>
    </row>
    <row r="15" spans="1:11" ht="80.849999999999994" customHeight="1" x14ac:dyDescent="0.2">
      <c r="A15" s="76" t="s">
        <v>67</v>
      </c>
      <c r="B15" s="61" t="s">
        <v>68</v>
      </c>
      <c r="C15" s="61" t="s">
        <v>69</v>
      </c>
      <c r="D15" s="77" t="s">
        <v>70</v>
      </c>
      <c r="E15" s="78" t="s">
        <v>170</v>
      </c>
      <c r="F15" s="78" t="s">
        <v>171</v>
      </c>
      <c r="G15" s="79">
        <f t="shared" ref="G15:G22" si="1">H15+I15</f>
        <v>15075400</v>
      </c>
      <c r="H15" s="80">
        <v>14885400</v>
      </c>
      <c r="I15" s="80">
        <v>190000</v>
      </c>
      <c r="J15" s="80"/>
    </row>
    <row r="16" spans="1:11" ht="51.6" customHeight="1" x14ac:dyDescent="0.2">
      <c r="A16" s="61" t="s">
        <v>87</v>
      </c>
      <c r="B16" s="70">
        <v>7680</v>
      </c>
      <c r="C16" s="62" t="s">
        <v>88</v>
      </c>
      <c r="D16" s="86" t="s">
        <v>89</v>
      </c>
      <c r="E16" s="78" t="s">
        <v>170</v>
      </c>
      <c r="F16" s="78" t="s">
        <v>171</v>
      </c>
      <c r="G16" s="79">
        <f t="shared" si="1"/>
        <v>40000</v>
      </c>
      <c r="H16" s="87">
        <v>40000</v>
      </c>
      <c r="I16" s="80"/>
      <c r="J16" s="80"/>
    </row>
    <row r="17" spans="1:11" ht="61.15" customHeight="1" x14ac:dyDescent="0.2">
      <c r="A17" s="88" t="s">
        <v>90</v>
      </c>
      <c r="B17" s="70">
        <v>8110</v>
      </c>
      <c r="C17" s="89" t="s">
        <v>91</v>
      </c>
      <c r="D17" s="90" t="s">
        <v>92</v>
      </c>
      <c r="E17" s="90" t="s">
        <v>209</v>
      </c>
      <c r="F17" s="78" t="s">
        <v>171</v>
      </c>
      <c r="G17" s="79">
        <f t="shared" si="1"/>
        <v>232000</v>
      </c>
      <c r="H17" s="85">
        <v>232000</v>
      </c>
      <c r="I17" s="80"/>
      <c r="J17" s="80"/>
    </row>
    <row r="18" spans="1:11" ht="53.25" customHeight="1" x14ac:dyDescent="0.2">
      <c r="A18" s="88" t="s">
        <v>93</v>
      </c>
      <c r="B18" s="61">
        <v>8240</v>
      </c>
      <c r="C18" s="89" t="s">
        <v>94</v>
      </c>
      <c r="D18" s="90" t="s">
        <v>95</v>
      </c>
      <c r="E18" s="90" t="s">
        <v>96</v>
      </c>
      <c r="F18" s="78" t="s">
        <v>179</v>
      </c>
      <c r="G18" s="79">
        <f t="shared" si="1"/>
        <v>1000000</v>
      </c>
      <c r="H18" s="80">
        <v>500000</v>
      </c>
      <c r="I18" s="80">
        <v>500000</v>
      </c>
      <c r="J18" s="80"/>
      <c r="K18" s="84"/>
    </row>
    <row r="19" spans="1:11" ht="61.15" customHeight="1" x14ac:dyDescent="0.2">
      <c r="A19" s="191" t="s">
        <v>276</v>
      </c>
      <c r="B19" s="132">
        <v>9800</v>
      </c>
      <c r="C19" s="192" t="s">
        <v>71</v>
      </c>
      <c r="D19" s="77" t="s">
        <v>277</v>
      </c>
      <c r="E19" s="78" t="s">
        <v>170</v>
      </c>
      <c r="F19" s="78" t="s">
        <v>171</v>
      </c>
      <c r="G19" s="79">
        <f t="shared" si="1"/>
        <v>300000</v>
      </c>
      <c r="H19" s="80">
        <v>300000</v>
      </c>
      <c r="I19" s="80"/>
      <c r="J19" s="80"/>
      <c r="K19" s="84"/>
    </row>
    <row r="20" spans="1:11" ht="67.900000000000006" customHeight="1" x14ac:dyDescent="0.2">
      <c r="A20" s="191"/>
      <c r="B20" s="132"/>
      <c r="C20" s="192"/>
      <c r="D20" s="86" t="s">
        <v>280</v>
      </c>
      <c r="E20" s="78" t="s">
        <v>170</v>
      </c>
      <c r="F20" s="78" t="s">
        <v>171</v>
      </c>
      <c r="G20" s="79">
        <f t="shared" si="1"/>
        <v>100000</v>
      </c>
      <c r="H20" s="80">
        <v>100000</v>
      </c>
      <c r="I20" s="80"/>
      <c r="J20" s="80"/>
      <c r="K20" s="84"/>
    </row>
    <row r="21" spans="1:11" ht="71.45" customHeight="1" x14ac:dyDescent="0.2">
      <c r="A21" s="191"/>
      <c r="B21" s="132"/>
      <c r="C21" s="192"/>
      <c r="D21" s="193" t="s">
        <v>278</v>
      </c>
      <c r="E21" s="78" t="s">
        <v>170</v>
      </c>
      <c r="F21" s="78" t="s">
        <v>171</v>
      </c>
      <c r="G21" s="79">
        <f t="shared" si="1"/>
        <v>150000</v>
      </c>
      <c r="H21" s="80">
        <v>150000</v>
      </c>
      <c r="I21" s="80"/>
      <c r="J21" s="80"/>
      <c r="K21" s="84"/>
    </row>
    <row r="22" spans="1:11" ht="67.900000000000006" customHeight="1" x14ac:dyDescent="0.2">
      <c r="A22" s="191"/>
      <c r="B22" s="132"/>
      <c r="C22" s="192"/>
      <c r="D22" s="194" t="s">
        <v>279</v>
      </c>
      <c r="E22" s="78" t="s">
        <v>170</v>
      </c>
      <c r="F22" s="78" t="s">
        <v>171</v>
      </c>
      <c r="G22" s="79">
        <f t="shared" si="1"/>
        <v>50000</v>
      </c>
      <c r="H22" s="80">
        <v>50000</v>
      </c>
      <c r="I22" s="80"/>
      <c r="J22" s="80"/>
      <c r="K22" s="84"/>
    </row>
    <row r="23" spans="1:11" ht="41.45" customHeight="1" x14ac:dyDescent="0.2">
      <c r="A23" s="168" t="s">
        <v>97</v>
      </c>
      <c r="B23" s="169"/>
      <c r="C23" s="169"/>
      <c r="D23" s="164" t="s">
        <v>180</v>
      </c>
      <c r="E23" s="169"/>
      <c r="F23" s="169"/>
      <c r="G23" s="163">
        <f>G24</f>
        <v>52798535</v>
      </c>
      <c r="H23" s="167">
        <f t="shared" ref="H23:J23" si="2">H24</f>
        <v>46294168</v>
      </c>
      <c r="I23" s="167">
        <f t="shared" si="2"/>
        <v>6504367</v>
      </c>
      <c r="J23" s="167">
        <f t="shared" si="2"/>
        <v>5044000</v>
      </c>
      <c r="K23" s="84"/>
    </row>
    <row r="24" spans="1:11" s="84" customFormat="1" ht="39.200000000000003" customHeight="1" x14ac:dyDescent="0.2">
      <c r="A24" s="168" t="s">
        <v>99</v>
      </c>
      <c r="B24" s="164" t="s">
        <v>168</v>
      </c>
      <c r="C24" s="170" t="s">
        <v>168</v>
      </c>
      <c r="D24" s="164" t="s">
        <v>180</v>
      </c>
      <c r="E24" s="164" t="s">
        <v>168</v>
      </c>
      <c r="F24" s="164" t="s">
        <v>168</v>
      </c>
      <c r="G24" s="163">
        <f>H24+I24</f>
        <v>52798535</v>
      </c>
      <c r="H24" s="171">
        <f>SUM(H25:H36)</f>
        <v>46294168</v>
      </c>
      <c r="I24" s="171">
        <f>SUM(I25:I36)</f>
        <v>6504367</v>
      </c>
      <c r="J24" s="171">
        <f>SUM(J25:J36)</f>
        <v>5044000</v>
      </c>
    </row>
    <row r="25" spans="1:11" s="93" customFormat="1" ht="51" x14ac:dyDescent="0.2">
      <c r="A25" s="76" t="s">
        <v>181</v>
      </c>
      <c r="B25" s="61" t="s">
        <v>102</v>
      </c>
      <c r="C25" s="61" t="s">
        <v>69</v>
      </c>
      <c r="D25" s="78" t="s">
        <v>103</v>
      </c>
      <c r="E25" s="78" t="s">
        <v>182</v>
      </c>
      <c r="F25" s="78" t="s">
        <v>171</v>
      </c>
      <c r="G25" s="79">
        <f>H25+I25</f>
        <v>3162200</v>
      </c>
      <c r="H25" s="92">
        <v>3162200</v>
      </c>
      <c r="I25" s="80"/>
      <c r="J25" s="80"/>
    </row>
    <row r="26" spans="1:11" ht="51" x14ac:dyDescent="0.2">
      <c r="A26" s="76" t="s">
        <v>104</v>
      </c>
      <c r="B26" s="70">
        <v>1010</v>
      </c>
      <c r="C26" s="61" t="s">
        <v>106</v>
      </c>
      <c r="D26" s="78" t="s">
        <v>107</v>
      </c>
      <c r="E26" s="78" t="s">
        <v>182</v>
      </c>
      <c r="F26" s="78" t="s">
        <v>171</v>
      </c>
      <c r="G26" s="79">
        <f>H26+I26</f>
        <v>14322681</v>
      </c>
      <c r="H26" s="92">
        <v>14062681</v>
      </c>
      <c r="I26" s="80">
        <v>260000</v>
      </c>
      <c r="J26" s="80"/>
      <c r="K26" s="94" t="s">
        <v>168</v>
      </c>
    </row>
    <row r="27" spans="1:11" ht="51" x14ac:dyDescent="0.2">
      <c r="A27" s="81" t="s">
        <v>108</v>
      </c>
      <c r="B27" s="70" t="s">
        <v>109</v>
      </c>
      <c r="C27" s="70" t="s">
        <v>110</v>
      </c>
      <c r="D27" s="78" t="s">
        <v>111</v>
      </c>
      <c r="E27" s="78" t="s">
        <v>182</v>
      </c>
      <c r="F27" s="78" t="s">
        <v>171</v>
      </c>
      <c r="G27" s="79">
        <f>H27+I27</f>
        <v>23583500</v>
      </c>
      <c r="H27" s="92">
        <v>17944500</v>
      </c>
      <c r="I27" s="80">
        <v>5639000</v>
      </c>
      <c r="J27" s="80">
        <v>5000000</v>
      </c>
      <c r="K27" s="95"/>
    </row>
    <row r="28" spans="1:11" ht="51" x14ac:dyDescent="0.2">
      <c r="A28" s="76" t="s">
        <v>114</v>
      </c>
      <c r="B28" s="70">
        <v>1070</v>
      </c>
      <c r="C28" s="61" t="s">
        <v>115</v>
      </c>
      <c r="D28" s="77" t="s">
        <v>183</v>
      </c>
      <c r="E28" s="78" t="s">
        <v>182</v>
      </c>
      <c r="F28" s="78" t="s">
        <v>171</v>
      </c>
      <c r="G28" s="79">
        <f t="shared" ref="G28:G29" si="3">H28+I28</f>
        <v>4226800</v>
      </c>
      <c r="H28" s="80">
        <v>4201800</v>
      </c>
      <c r="I28" s="80">
        <v>25000</v>
      </c>
      <c r="J28" s="80"/>
    </row>
    <row r="29" spans="1:11" ht="51" x14ac:dyDescent="0.2">
      <c r="A29" s="76" t="s">
        <v>117</v>
      </c>
      <c r="B29" s="70">
        <v>1080</v>
      </c>
      <c r="C29" s="61" t="s">
        <v>115</v>
      </c>
      <c r="D29" s="77" t="s">
        <v>184</v>
      </c>
      <c r="E29" s="78" t="s">
        <v>182</v>
      </c>
      <c r="F29" s="78" t="s">
        <v>171</v>
      </c>
      <c r="G29" s="79">
        <f t="shared" si="3"/>
        <v>4195603</v>
      </c>
      <c r="H29" s="80">
        <v>4097603</v>
      </c>
      <c r="I29" s="80">
        <v>98000</v>
      </c>
      <c r="J29" s="80"/>
    </row>
    <row r="30" spans="1:11" ht="51" x14ac:dyDescent="0.2">
      <c r="A30" s="76" t="s">
        <v>120</v>
      </c>
      <c r="B30" s="70">
        <v>1142</v>
      </c>
      <c r="C30" s="97" t="s">
        <v>122</v>
      </c>
      <c r="D30" s="98" t="s">
        <v>123</v>
      </c>
      <c r="E30" s="78" t="s">
        <v>182</v>
      </c>
      <c r="F30" s="78" t="s">
        <v>171</v>
      </c>
      <c r="G30" s="160">
        <f>H30+I30</f>
        <v>20000</v>
      </c>
      <c r="H30" s="80">
        <v>20000</v>
      </c>
      <c r="I30" s="96"/>
      <c r="J30" s="96"/>
    </row>
    <row r="31" spans="1:11" ht="51" x14ac:dyDescent="0.2">
      <c r="A31" s="126" t="s">
        <v>124</v>
      </c>
      <c r="B31" s="126" t="s">
        <v>125</v>
      </c>
      <c r="C31" s="127" t="s">
        <v>122</v>
      </c>
      <c r="D31" s="128" t="s">
        <v>126</v>
      </c>
      <c r="E31" s="78" t="s">
        <v>182</v>
      </c>
      <c r="F31" s="78" t="s">
        <v>171</v>
      </c>
      <c r="G31" s="133">
        <f>H31</f>
        <v>545100</v>
      </c>
      <c r="H31" s="129">
        <v>545100</v>
      </c>
      <c r="I31" s="96"/>
      <c r="J31" s="96"/>
    </row>
    <row r="32" spans="1:11" ht="63.75" x14ac:dyDescent="0.2">
      <c r="A32" s="240" t="s">
        <v>282</v>
      </c>
      <c r="B32" s="240" t="s">
        <v>283</v>
      </c>
      <c r="C32" s="127" t="s">
        <v>122</v>
      </c>
      <c r="D32" s="241" t="s">
        <v>284</v>
      </c>
      <c r="E32" s="78" t="s">
        <v>182</v>
      </c>
      <c r="F32" s="78" t="s">
        <v>171</v>
      </c>
      <c r="G32" s="133">
        <f>H32+I32</f>
        <v>27800</v>
      </c>
      <c r="H32" s="129">
        <v>27800</v>
      </c>
      <c r="I32" s="96"/>
      <c r="J32" s="96"/>
    </row>
    <row r="33" spans="1:11" ht="76.5" x14ac:dyDescent="0.2">
      <c r="A33" s="240" t="s">
        <v>286</v>
      </c>
      <c r="B33" s="240" t="s">
        <v>307</v>
      </c>
      <c r="C33" s="127" t="s">
        <v>122</v>
      </c>
      <c r="D33" s="241" t="s">
        <v>308</v>
      </c>
      <c r="E33" s="78" t="s">
        <v>182</v>
      </c>
      <c r="F33" s="78" t="s">
        <v>171</v>
      </c>
      <c r="G33" s="133">
        <f>H33+I33</f>
        <v>44000</v>
      </c>
      <c r="H33" s="129"/>
      <c r="I33" s="242">
        <v>44000</v>
      </c>
      <c r="J33" s="96">
        <v>44000</v>
      </c>
    </row>
    <row r="34" spans="1:11" ht="76.5" x14ac:dyDescent="0.2">
      <c r="A34" s="240" t="s">
        <v>285</v>
      </c>
      <c r="B34" s="240" t="s">
        <v>309</v>
      </c>
      <c r="C34" s="127" t="s">
        <v>122</v>
      </c>
      <c r="D34" s="241" t="s">
        <v>310</v>
      </c>
      <c r="E34" s="78" t="s">
        <v>182</v>
      </c>
      <c r="F34" s="78" t="s">
        <v>171</v>
      </c>
      <c r="G34" s="133">
        <f>H34+I34</f>
        <v>438367</v>
      </c>
      <c r="H34" s="129"/>
      <c r="I34" s="242">
        <v>438367</v>
      </c>
      <c r="J34" s="96"/>
    </row>
    <row r="35" spans="1:11" ht="51" x14ac:dyDescent="0.2">
      <c r="A35" s="81" t="s">
        <v>127</v>
      </c>
      <c r="B35" s="70" t="s">
        <v>128</v>
      </c>
      <c r="C35" s="70" t="s">
        <v>129</v>
      </c>
      <c r="D35" s="78" t="s">
        <v>130</v>
      </c>
      <c r="E35" s="78" t="s">
        <v>185</v>
      </c>
      <c r="F35" s="78" t="s">
        <v>171</v>
      </c>
      <c r="G35" s="79">
        <f>H35+I35</f>
        <v>499573</v>
      </c>
      <c r="H35" s="80">
        <v>499573</v>
      </c>
      <c r="I35" s="80"/>
      <c r="J35" s="80"/>
    </row>
    <row r="36" spans="1:11" ht="51" x14ac:dyDescent="0.2">
      <c r="A36" s="76" t="s">
        <v>131</v>
      </c>
      <c r="B36" s="70">
        <v>4060</v>
      </c>
      <c r="C36" s="61" t="s">
        <v>133</v>
      </c>
      <c r="D36" s="77" t="s">
        <v>186</v>
      </c>
      <c r="E36" s="78" t="s">
        <v>185</v>
      </c>
      <c r="F36" s="78" t="s">
        <v>171</v>
      </c>
      <c r="G36" s="79">
        <f>H36+I36</f>
        <v>1732911</v>
      </c>
      <c r="H36" s="83">
        <v>1732911</v>
      </c>
      <c r="I36" s="83"/>
      <c r="J36" s="80"/>
    </row>
    <row r="37" spans="1:11" ht="25.5" x14ac:dyDescent="0.2">
      <c r="A37" s="168" t="s">
        <v>135</v>
      </c>
      <c r="B37" s="170"/>
      <c r="C37" s="172"/>
      <c r="D37" s="176" t="s">
        <v>136</v>
      </c>
      <c r="E37" s="164"/>
      <c r="F37" s="164"/>
      <c r="G37" s="75">
        <f>G38</f>
        <v>15560778</v>
      </c>
      <c r="H37" s="167">
        <f t="shared" ref="H37:I37" si="4">H38</f>
        <v>15545778</v>
      </c>
      <c r="I37" s="167">
        <f t="shared" si="4"/>
        <v>15000</v>
      </c>
      <c r="J37" s="83"/>
    </row>
    <row r="38" spans="1:11" ht="25.5" x14ac:dyDescent="0.2">
      <c r="A38" s="173" t="s">
        <v>213</v>
      </c>
      <c r="B38" s="174"/>
      <c r="C38" s="175"/>
      <c r="D38" s="176" t="s">
        <v>136</v>
      </c>
      <c r="E38" s="177"/>
      <c r="F38" s="177"/>
      <c r="G38" s="99">
        <f>H38+I38</f>
        <v>15560778</v>
      </c>
      <c r="H38" s="178">
        <f>H39+H42+H40+H41+H43+H45+H46+H47+H44</f>
        <v>15545778</v>
      </c>
      <c r="I38" s="178">
        <f>I39+I42+I40+I41+I43+I45+I46+I47+I44</f>
        <v>15000</v>
      </c>
      <c r="J38" s="179"/>
    </row>
    <row r="39" spans="1:11" ht="51" x14ac:dyDescent="0.2">
      <c r="A39" s="100" t="s">
        <v>137</v>
      </c>
      <c r="B39" s="100" t="s">
        <v>102</v>
      </c>
      <c r="C39" s="101" t="s">
        <v>69</v>
      </c>
      <c r="D39" s="102" t="s">
        <v>103</v>
      </c>
      <c r="E39" s="103" t="s">
        <v>170</v>
      </c>
      <c r="F39" s="103" t="s">
        <v>171</v>
      </c>
      <c r="G39" s="104">
        <f>H39</f>
        <v>2375304</v>
      </c>
      <c r="H39" s="105">
        <v>2375304</v>
      </c>
      <c r="I39" s="106"/>
      <c r="J39" s="107"/>
    </row>
    <row r="40" spans="1:11" ht="51" x14ac:dyDescent="0.2">
      <c r="A40" s="100" t="s">
        <v>138</v>
      </c>
      <c r="B40" s="108">
        <v>2020</v>
      </c>
      <c r="C40" s="101" t="s">
        <v>75</v>
      </c>
      <c r="D40" s="102" t="s">
        <v>76</v>
      </c>
      <c r="E40" s="103" t="s">
        <v>172</v>
      </c>
      <c r="F40" s="109" t="s">
        <v>173</v>
      </c>
      <c r="G40" s="104">
        <f>H40+I40</f>
        <v>6717500</v>
      </c>
      <c r="H40" s="110">
        <v>6717500</v>
      </c>
      <c r="I40" s="106"/>
      <c r="J40" s="107"/>
      <c r="K40" s="84"/>
    </row>
    <row r="41" spans="1:11" ht="63.75" x14ac:dyDescent="0.2">
      <c r="A41" s="100" t="s">
        <v>139</v>
      </c>
      <c r="B41" s="100" t="s">
        <v>140</v>
      </c>
      <c r="C41" s="101" t="s">
        <v>77</v>
      </c>
      <c r="D41" s="102" t="s">
        <v>78</v>
      </c>
      <c r="E41" s="109" t="s">
        <v>174</v>
      </c>
      <c r="F41" s="109" t="s">
        <v>175</v>
      </c>
      <c r="G41" s="104">
        <f t="shared" ref="G41:G47" si="5">H41</f>
        <v>2057100</v>
      </c>
      <c r="H41" s="111">
        <v>2057100</v>
      </c>
      <c r="I41" s="107"/>
      <c r="J41" s="107"/>
    </row>
    <row r="42" spans="1:11" ht="51" x14ac:dyDescent="0.2">
      <c r="A42" s="100" t="s">
        <v>141</v>
      </c>
      <c r="B42" s="100">
        <v>3104</v>
      </c>
      <c r="C42" s="101" t="s">
        <v>143</v>
      </c>
      <c r="D42" s="102" t="s">
        <v>79</v>
      </c>
      <c r="E42" s="103" t="s">
        <v>170</v>
      </c>
      <c r="F42" s="109" t="s">
        <v>171</v>
      </c>
      <c r="G42" s="113">
        <f>H42+I42</f>
        <v>3024874</v>
      </c>
      <c r="H42" s="110">
        <v>3009874</v>
      </c>
      <c r="I42" s="110">
        <v>15000</v>
      </c>
      <c r="J42" s="107"/>
    </row>
    <row r="43" spans="1:11" ht="97.5" customHeight="1" x14ac:dyDescent="0.2">
      <c r="A43" s="100" t="s">
        <v>144</v>
      </c>
      <c r="B43" s="100">
        <v>3160</v>
      </c>
      <c r="C43" s="101" t="s">
        <v>105</v>
      </c>
      <c r="D43" s="102" t="s">
        <v>82</v>
      </c>
      <c r="E43" s="114" t="s">
        <v>176</v>
      </c>
      <c r="F43" s="109" t="s">
        <v>177</v>
      </c>
      <c r="G43" s="104">
        <f t="shared" si="5"/>
        <v>96000</v>
      </c>
      <c r="H43" s="112">
        <v>96000</v>
      </c>
      <c r="I43" s="107">
        <v>0</v>
      </c>
      <c r="J43" s="107"/>
    </row>
    <row r="44" spans="1:11" ht="67.5" customHeight="1" x14ac:dyDescent="0.2">
      <c r="A44" s="161" t="s">
        <v>146</v>
      </c>
      <c r="B44" s="115">
        <v>3230</v>
      </c>
      <c r="C44" s="116">
        <v>1070</v>
      </c>
      <c r="D44" s="59" t="s">
        <v>147</v>
      </c>
      <c r="E44" s="117" t="s">
        <v>187</v>
      </c>
      <c r="F44" s="109" t="s">
        <v>188</v>
      </c>
      <c r="G44" s="104">
        <f>H44</f>
        <v>90000</v>
      </c>
      <c r="H44" s="60">
        <v>90000</v>
      </c>
      <c r="I44" s="107"/>
      <c r="J44" s="107"/>
      <c r="K44" s="84"/>
    </row>
    <row r="45" spans="1:11" ht="114" customHeight="1" x14ac:dyDescent="0.2">
      <c r="A45" s="100" t="s">
        <v>148</v>
      </c>
      <c r="B45" s="100">
        <v>3242</v>
      </c>
      <c r="C45" s="101" t="s">
        <v>83</v>
      </c>
      <c r="D45" s="102" t="s">
        <v>84</v>
      </c>
      <c r="E45" s="109" t="s">
        <v>189</v>
      </c>
      <c r="F45" s="109" t="s">
        <v>171</v>
      </c>
      <c r="G45" s="104">
        <f t="shared" si="5"/>
        <v>1200000</v>
      </c>
      <c r="H45" s="112">
        <v>1200000</v>
      </c>
      <c r="I45" s="107"/>
      <c r="J45" s="107"/>
    </row>
    <row r="46" spans="1:11" ht="51" x14ac:dyDescent="0.2">
      <c r="A46" s="100" t="s">
        <v>148</v>
      </c>
      <c r="B46" s="100">
        <v>3242</v>
      </c>
      <c r="C46" s="101" t="s">
        <v>83</v>
      </c>
      <c r="D46" s="102" t="s">
        <v>84</v>
      </c>
      <c r="E46" s="109" t="s">
        <v>190</v>
      </c>
      <c r="F46" s="109" t="s">
        <v>171</v>
      </c>
      <c r="G46" s="104">
        <f t="shared" si="5"/>
        <v>0</v>
      </c>
      <c r="H46" s="112"/>
      <c r="I46" s="107"/>
      <c r="J46" s="107"/>
    </row>
    <row r="47" spans="1:11" ht="51" x14ac:dyDescent="0.2">
      <c r="A47" s="100" t="s">
        <v>148</v>
      </c>
      <c r="B47" s="100">
        <v>3242</v>
      </c>
      <c r="C47" s="101" t="s">
        <v>83</v>
      </c>
      <c r="D47" s="102" t="s">
        <v>84</v>
      </c>
      <c r="E47" s="103" t="s">
        <v>178</v>
      </c>
      <c r="F47" s="109" t="s">
        <v>171</v>
      </c>
      <c r="G47" s="104">
        <f t="shared" si="5"/>
        <v>0</v>
      </c>
      <c r="H47" s="112"/>
      <c r="I47" s="107"/>
      <c r="J47" s="107"/>
    </row>
    <row r="48" spans="1:11" ht="29.25" customHeight="1" x14ac:dyDescent="0.2">
      <c r="A48" s="183" t="s">
        <v>215</v>
      </c>
      <c r="B48" s="183"/>
      <c r="C48" s="184"/>
      <c r="D48" s="185" t="s">
        <v>218</v>
      </c>
      <c r="E48" s="186"/>
      <c r="F48" s="177"/>
      <c r="G48" s="99">
        <f>H48</f>
        <v>1380200</v>
      </c>
      <c r="H48" s="187">
        <f>H50+H51</f>
        <v>1380200</v>
      </c>
      <c r="I48" s="188"/>
      <c r="J48" s="188"/>
    </row>
    <row r="49" spans="1:11" ht="29.25" customHeight="1" x14ac:dyDescent="0.2">
      <c r="A49" s="183" t="s">
        <v>217</v>
      </c>
      <c r="B49" s="183"/>
      <c r="C49" s="184"/>
      <c r="D49" s="185" t="s">
        <v>218</v>
      </c>
      <c r="E49" s="186"/>
      <c r="F49" s="177"/>
      <c r="G49" s="99">
        <f>H49</f>
        <v>1380200</v>
      </c>
      <c r="H49" s="187">
        <f>SUM(H50:H51)</f>
        <v>1380200</v>
      </c>
      <c r="I49" s="188"/>
      <c r="J49" s="188"/>
    </row>
    <row r="50" spans="1:11" ht="51" x14ac:dyDescent="0.2">
      <c r="A50" s="100" t="s">
        <v>216</v>
      </c>
      <c r="B50" s="100" t="s">
        <v>102</v>
      </c>
      <c r="C50" s="101" t="s">
        <v>69</v>
      </c>
      <c r="D50" s="102" t="s">
        <v>103</v>
      </c>
      <c r="E50" s="78" t="s">
        <v>170</v>
      </c>
      <c r="F50" s="78" t="s">
        <v>171</v>
      </c>
      <c r="G50" s="104">
        <f>H50</f>
        <v>1298200</v>
      </c>
      <c r="H50" s="112">
        <v>1298200</v>
      </c>
      <c r="I50" s="107"/>
      <c r="J50" s="107"/>
    </row>
    <row r="51" spans="1:11" ht="38.25" x14ac:dyDescent="0.2">
      <c r="A51" s="76" t="s">
        <v>219</v>
      </c>
      <c r="B51" s="100">
        <v>3112</v>
      </c>
      <c r="C51" s="189">
        <v>1040</v>
      </c>
      <c r="D51" s="190" t="s">
        <v>81</v>
      </c>
      <c r="E51" s="190" t="s">
        <v>271</v>
      </c>
      <c r="F51" s="109"/>
      <c r="G51" s="104">
        <f>H51</f>
        <v>82000</v>
      </c>
      <c r="H51" s="112">
        <v>82000</v>
      </c>
      <c r="I51" s="107"/>
      <c r="J51" s="107"/>
    </row>
    <row r="52" spans="1:11" ht="38.25" x14ac:dyDescent="0.2">
      <c r="A52" s="173">
        <v>1500000</v>
      </c>
      <c r="B52" s="173"/>
      <c r="C52" s="180"/>
      <c r="D52" s="176" t="s">
        <v>150</v>
      </c>
      <c r="E52" s="177"/>
      <c r="F52" s="177"/>
      <c r="G52" s="99">
        <f>G53</f>
        <v>12413740</v>
      </c>
      <c r="H52" s="181">
        <f t="shared" ref="H52:J52" si="6">H53</f>
        <v>12300740</v>
      </c>
      <c r="I52" s="181">
        <f t="shared" si="6"/>
        <v>113000</v>
      </c>
      <c r="J52" s="181">
        <f t="shared" si="6"/>
        <v>0</v>
      </c>
    </row>
    <row r="53" spans="1:11" ht="38.25" x14ac:dyDescent="0.2">
      <c r="A53" s="173">
        <v>1510000</v>
      </c>
      <c r="B53" s="174"/>
      <c r="C53" s="180"/>
      <c r="D53" s="176" t="s">
        <v>150</v>
      </c>
      <c r="E53" s="177"/>
      <c r="F53" s="177"/>
      <c r="G53" s="99">
        <f>H53+I53</f>
        <v>12413740</v>
      </c>
      <c r="H53" s="178">
        <f>H54+H55+H56+H57+H58+H59</f>
        <v>12300740</v>
      </c>
      <c r="I53" s="179">
        <f>I54+I55+I56+I58+I60+I59</f>
        <v>113000</v>
      </c>
      <c r="J53" s="179">
        <f>J54+J55+J56+J58+J59+J60</f>
        <v>0</v>
      </c>
    </row>
    <row r="54" spans="1:11" ht="51" x14ac:dyDescent="0.2">
      <c r="A54" s="100">
        <v>1510160</v>
      </c>
      <c r="B54" s="100" t="s">
        <v>102</v>
      </c>
      <c r="C54" s="101" t="s">
        <v>69</v>
      </c>
      <c r="D54" s="102" t="s">
        <v>103</v>
      </c>
      <c r="E54" s="103" t="s">
        <v>170</v>
      </c>
      <c r="F54" s="103" t="s">
        <v>171</v>
      </c>
      <c r="G54" s="104">
        <f>H54</f>
        <v>3616640</v>
      </c>
      <c r="H54" s="105">
        <v>3616640</v>
      </c>
      <c r="I54" s="106"/>
      <c r="J54" s="107"/>
    </row>
    <row r="55" spans="1:11" ht="51" x14ac:dyDescent="0.2">
      <c r="A55" s="100">
        <v>1510180</v>
      </c>
      <c r="B55" s="100" t="s">
        <v>71</v>
      </c>
      <c r="C55" s="101" t="s">
        <v>72</v>
      </c>
      <c r="D55" s="102" t="s">
        <v>73</v>
      </c>
      <c r="E55" s="103" t="s">
        <v>170</v>
      </c>
      <c r="F55" s="103" t="s">
        <v>171</v>
      </c>
      <c r="G55" s="104">
        <f>H55</f>
        <v>1967000</v>
      </c>
      <c r="H55" s="105">
        <v>1967000</v>
      </c>
      <c r="I55" s="106"/>
      <c r="J55" s="107"/>
    </row>
    <row r="56" spans="1:11" ht="51" x14ac:dyDescent="0.2">
      <c r="A56" s="100">
        <v>1516030</v>
      </c>
      <c r="B56" s="100" t="s">
        <v>151</v>
      </c>
      <c r="C56" s="101" t="s">
        <v>85</v>
      </c>
      <c r="D56" s="102" t="s">
        <v>86</v>
      </c>
      <c r="E56" s="103" t="s">
        <v>170</v>
      </c>
      <c r="F56" s="103" t="s">
        <v>171</v>
      </c>
      <c r="G56" s="104">
        <f>H56+I56</f>
        <v>1398600</v>
      </c>
      <c r="H56" s="105">
        <v>1323600</v>
      </c>
      <c r="I56" s="105">
        <v>75000</v>
      </c>
      <c r="J56" s="107"/>
    </row>
    <row r="57" spans="1:11" ht="51" x14ac:dyDescent="0.2">
      <c r="A57" s="100">
        <v>1517130</v>
      </c>
      <c r="B57" s="100">
        <v>7130</v>
      </c>
      <c r="C57" s="101" t="s">
        <v>272</v>
      </c>
      <c r="D57" s="102" t="s">
        <v>214</v>
      </c>
      <c r="E57" s="103" t="s">
        <v>170</v>
      </c>
      <c r="F57" s="103" t="s">
        <v>171</v>
      </c>
      <c r="G57" s="104">
        <f>H57</f>
        <v>600000</v>
      </c>
      <c r="H57" s="105">
        <v>600000</v>
      </c>
      <c r="I57" s="105"/>
      <c r="J57" s="107"/>
    </row>
    <row r="58" spans="1:11" ht="51" x14ac:dyDescent="0.2">
      <c r="A58" s="100">
        <v>1517461</v>
      </c>
      <c r="B58" s="108">
        <v>7461</v>
      </c>
      <c r="C58" s="101" t="s">
        <v>153</v>
      </c>
      <c r="D58" s="102" t="s">
        <v>154</v>
      </c>
      <c r="E58" s="103" t="s">
        <v>170</v>
      </c>
      <c r="F58" s="103" t="s">
        <v>171</v>
      </c>
      <c r="G58" s="104">
        <f>H58</f>
        <v>2000000</v>
      </c>
      <c r="H58" s="105">
        <v>2000000</v>
      </c>
      <c r="I58" s="106"/>
      <c r="J58" s="107"/>
    </row>
    <row r="59" spans="1:11" ht="38.25" x14ac:dyDescent="0.2">
      <c r="A59" s="132">
        <v>1517693</v>
      </c>
      <c r="B59" s="132">
        <v>7693</v>
      </c>
      <c r="C59" s="101" t="s">
        <v>88</v>
      </c>
      <c r="D59" s="130" t="s">
        <v>274</v>
      </c>
      <c r="E59" s="103" t="s">
        <v>170</v>
      </c>
      <c r="F59" s="103" t="s">
        <v>275</v>
      </c>
      <c r="G59" s="104">
        <f>H59+I59</f>
        <v>2793500</v>
      </c>
      <c r="H59" s="131">
        <v>2793500</v>
      </c>
      <c r="I59" s="131"/>
      <c r="J59" s="131"/>
    </row>
    <row r="60" spans="1:11" ht="51" x14ac:dyDescent="0.2">
      <c r="A60" s="100">
        <v>1518340</v>
      </c>
      <c r="B60" s="108">
        <v>8340</v>
      </c>
      <c r="C60" s="101" t="s">
        <v>156</v>
      </c>
      <c r="D60" s="102" t="s">
        <v>157</v>
      </c>
      <c r="E60" s="109" t="s">
        <v>191</v>
      </c>
      <c r="F60" s="109" t="s">
        <v>173</v>
      </c>
      <c r="G60" s="104">
        <f>H60+I60</f>
        <v>38000</v>
      </c>
      <c r="H60" s="105"/>
      <c r="I60" s="106">
        <v>38000</v>
      </c>
      <c r="J60" s="107"/>
      <c r="K60" s="84"/>
    </row>
    <row r="61" spans="1:11" ht="31.7" customHeight="1" x14ac:dyDescent="0.2">
      <c r="A61" s="173">
        <v>3700000</v>
      </c>
      <c r="B61" s="174"/>
      <c r="C61" s="180"/>
      <c r="D61" s="164" t="s">
        <v>159</v>
      </c>
      <c r="E61" s="177"/>
      <c r="F61" s="177"/>
      <c r="G61" s="99">
        <f>G62</f>
        <v>2205800</v>
      </c>
      <c r="H61" s="181">
        <f t="shared" ref="H61:J61" si="7">H62</f>
        <v>1905800</v>
      </c>
      <c r="I61" s="181">
        <f t="shared" si="7"/>
        <v>300000</v>
      </c>
      <c r="J61" s="181">
        <f t="shared" si="7"/>
        <v>0</v>
      </c>
      <c r="K61" s="84"/>
    </row>
    <row r="62" spans="1:11" x14ac:dyDescent="0.2">
      <c r="A62" s="169">
        <v>3710000</v>
      </c>
      <c r="B62" s="164" t="s">
        <v>168</v>
      </c>
      <c r="C62" s="170" t="s">
        <v>168</v>
      </c>
      <c r="D62" s="164" t="s">
        <v>159</v>
      </c>
      <c r="E62" s="164" t="s">
        <v>168</v>
      </c>
      <c r="F62" s="164" t="s">
        <v>168</v>
      </c>
      <c r="G62" s="75">
        <f>G63+G65</f>
        <v>2205800</v>
      </c>
      <c r="H62" s="171">
        <f>H63+H65</f>
        <v>1905800</v>
      </c>
      <c r="I62" s="171">
        <f>I63+I65</f>
        <v>300000</v>
      </c>
      <c r="J62" s="171">
        <v>0</v>
      </c>
    </row>
    <row r="63" spans="1:11" s="93" customFormat="1" ht="51" x14ac:dyDescent="0.2">
      <c r="A63" s="76">
        <v>37110160</v>
      </c>
      <c r="B63" s="61" t="s">
        <v>102</v>
      </c>
      <c r="C63" s="61" t="s">
        <v>69</v>
      </c>
      <c r="D63" s="78" t="s">
        <v>103</v>
      </c>
      <c r="E63" s="78" t="s">
        <v>170</v>
      </c>
      <c r="F63" s="78" t="s">
        <v>171</v>
      </c>
      <c r="G63" s="79">
        <f>H63+I63</f>
        <v>1695800</v>
      </c>
      <c r="H63" s="80">
        <v>1695800</v>
      </c>
      <c r="I63" s="80"/>
      <c r="J63" s="80"/>
    </row>
    <row r="64" spans="1:11" s="93" customFormat="1" x14ac:dyDescent="0.2">
      <c r="A64" s="76">
        <v>9718710</v>
      </c>
      <c r="B64" s="61">
        <v>8710</v>
      </c>
      <c r="C64" s="61" t="s">
        <v>72</v>
      </c>
      <c r="D64" s="78" t="s">
        <v>164</v>
      </c>
      <c r="E64" s="78"/>
      <c r="F64" s="78"/>
      <c r="G64" s="79"/>
      <c r="H64" s="80"/>
      <c r="I64" s="80"/>
      <c r="J64" s="80"/>
    </row>
    <row r="65" spans="1:11" ht="51" x14ac:dyDescent="0.2">
      <c r="A65" s="81">
        <v>3719770</v>
      </c>
      <c r="B65" s="82">
        <v>9770</v>
      </c>
      <c r="C65" s="91" t="s">
        <v>71</v>
      </c>
      <c r="D65" s="98" t="s">
        <v>9</v>
      </c>
      <c r="E65" s="78" t="s">
        <v>170</v>
      </c>
      <c r="F65" s="78" t="s">
        <v>171</v>
      </c>
      <c r="G65" s="79">
        <f>H65+I65</f>
        <v>510000</v>
      </c>
      <c r="H65" s="118">
        <v>210000</v>
      </c>
      <c r="I65" s="83">
        <v>300000</v>
      </c>
      <c r="J65" s="83">
        <v>300000</v>
      </c>
      <c r="K65" s="84"/>
    </row>
    <row r="66" spans="1:11" x14ac:dyDescent="0.2">
      <c r="A66" s="119" t="s">
        <v>6</v>
      </c>
      <c r="B66" s="119" t="s">
        <v>6</v>
      </c>
      <c r="C66" s="119" t="s">
        <v>6</v>
      </c>
      <c r="D66" s="120" t="s">
        <v>165</v>
      </c>
      <c r="E66" s="120" t="s">
        <v>6</v>
      </c>
      <c r="F66" s="120" t="s">
        <v>6</v>
      </c>
      <c r="G66" s="121">
        <f>G12+G23+G37+G48+G52+G61</f>
        <v>101006453</v>
      </c>
      <c r="H66" s="121">
        <f>H12+H23+H37+H48+H52+H61</f>
        <v>93384086</v>
      </c>
      <c r="I66" s="121">
        <f>I13+I24+I62+I53+I42</f>
        <v>7622367</v>
      </c>
      <c r="J66" s="121">
        <f>J13+J24+J38+J53+J62</f>
        <v>5044000</v>
      </c>
    </row>
    <row r="67" spans="1:1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</row>
    <row r="68" spans="1:11" x14ac:dyDescent="0.2">
      <c r="A68" s="1"/>
      <c r="B68" s="63"/>
      <c r="C68" s="1"/>
      <c r="D68" s="1"/>
      <c r="E68" s="1"/>
      <c r="F68" s="1"/>
      <c r="G68" s="1"/>
      <c r="H68" s="162"/>
      <c r="I68" s="63"/>
      <c r="J68" s="1"/>
    </row>
    <row r="69" spans="1:11" x14ac:dyDescent="0.2">
      <c r="A69" s="1"/>
      <c r="B69" s="63" t="s">
        <v>7</v>
      </c>
      <c r="C69" s="1"/>
      <c r="D69" s="1"/>
      <c r="E69" s="1"/>
      <c r="F69" s="63" t="s">
        <v>205</v>
      </c>
      <c r="G69" s="1"/>
      <c r="H69" s="1"/>
      <c r="I69" s="1"/>
      <c r="J69" s="1"/>
    </row>
  </sheetData>
  <mergeCells count="17">
    <mergeCell ref="H9:H10"/>
    <mergeCell ref="I9:J9"/>
    <mergeCell ref="D5:I5"/>
    <mergeCell ref="D6:G6"/>
    <mergeCell ref="A9:A10"/>
    <mergeCell ref="B9:B10"/>
    <mergeCell ref="C9:C10"/>
    <mergeCell ref="D9:D10"/>
    <mergeCell ref="E9:E10"/>
    <mergeCell ref="F9:F10"/>
    <mergeCell ref="G9:G10"/>
    <mergeCell ref="D2:F2"/>
    <mergeCell ref="G2:J2"/>
    <mergeCell ref="D3:F3"/>
    <mergeCell ref="G3:J3"/>
    <mergeCell ref="D4:F4"/>
    <mergeCell ref="G4:J4"/>
  </mergeCells>
  <pageMargins left="0.19685039370078741" right="0.19685039370078741" top="0.39370078740157483" bottom="0.19685039370078741" header="0" footer="0"/>
  <pageSetup paperSize="9" scale="75" fitToHeight="5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3</vt:i4>
      </vt:variant>
    </vt:vector>
  </HeadingPairs>
  <TitlesOfParts>
    <vt:vector size="8" baseType="lpstr">
      <vt:lpstr>Дод.1</vt:lpstr>
      <vt:lpstr>Дод.2</vt:lpstr>
      <vt:lpstr>Дод.3</vt:lpstr>
      <vt:lpstr>Дод.5</vt:lpstr>
      <vt:lpstr>Дод.7</vt:lpstr>
      <vt:lpstr>Дод.1!Область_печати</vt:lpstr>
      <vt:lpstr>Дод.5!Область_печати</vt:lpstr>
      <vt:lpstr>Дод.7!Область_печати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Ревенко</dc:creator>
  <cp:lastModifiedBy>user</cp:lastModifiedBy>
  <cp:lastPrinted>2024-02-08T08:55:25Z</cp:lastPrinted>
  <dcterms:created xsi:type="dcterms:W3CDTF">2020-12-23T06:51:23Z</dcterms:created>
  <dcterms:modified xsi:type="dcterms:W3CDTF">2024-02-09T09:55:51Z</dcterms:modified>
</cp:coreProperties>
</file>