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 activeTab="6"/>
  </bookViews>
  <sheets>
    <sheet name="Дод. 1" sheetId="6" r:id="rId1"/>
    <sheet name="Дод. 2" sheetId="7" r:id="rId2"/>
    <sheet name="Дод. 3" sheetId="1" r:id="rId3"/>
    <sheet name="Дод. 5" sheetId="2" r:id="rId4"/>
    <sheet name="Дод. 6" sheetId="3" r:id="rId5"/>
    <sheet name="Дод. 7" sheetId="4" r:id="rId6"/>
    <sheet name="дод.8" sheetId="5" r:id="rId7"/>
  </sheets>
  <definedNames>
    <definedName name="_xlnm._FilterDatabase" localSheetId="4" hidden="1">'Дод. 6'!$B$1:$B$134</definedName>
    <definedName name="_xlnm._FilterDatabase" localSheetId="5" hidden="1">'Дод. 7'!$B$1:$B$143</definedName>
  </definedNames>
  <calcPr calcId="124519"/>
</workbook>
</file>

<file path=xl/calcChain.xml><?xml version="1.0" encoding="utf-8"?>
<calcChain xmlns="http://schemas.openxmlformats.org/spreadsheetml/2006/main">
  <c r="C19" i="7"/>
  <c r="C18"/>
  <c r="C17"/>
  <c r="C16"/>
  <c r="C15"/>
  <c r="C14"/>
  <c r="C77" i="6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H47" i="5"/>
  <c r="G47"/>
  <c r="F47"/>
  <c r="G46"/>
  <c r="H46"/>
  <c r="F46"/>
  <c r="H45"/>
  <c r="G43"/>
  <c r="F43"/>
  <c r="H42"/>
  <c r="H43" s="1"/>
  <c r="G40"/>
  <c r="F40"/>
  <c r="H39"/>
  <c r="H38"/>
  <c r="H37"/>
  <c r="H36"/>
  <c r="H35"/>
  <c r="H34"/>
  <c r="H33"/>
  <c r="H32"/>
  <c r="H31"/>
  <c r="H30"/>
  <c r="H40" s="1"/>
  <c r="G28"/>
  <c r="F28"/>
  <c r="H28" s="1"/>
  <c r="H27"/>
  <c r="H25"/>
  <c r="G25"/>
  <c r="F25"/>
  <c r="H24"/>
  <c r="G22"/>
  <c r="F21"/>
  <c r="H21" s="1"/>
  <c r="H22" s="1"/>
  <c r="G19"/>
  <c r="F19"/>
  <c r="H18"/>
  <c r="H19" s="1"/>
  <c r="F16"/>
  <c r="H16" s="1"/>
  <c r="H14"/>
  <c r="G12"/>
  <c r="F12"/>
  <c r="H11"/>
  <c r="H12" s="1"/>
  <c r="H19" i="4"/>
  <c r="H23"/>
  <c r="G23"/>
  <c r="F23"/>
  <c r="K43" i="3"/>
  <c r="L43"/>
  <c r="J15"/>
  <c r="J16"/>
  <c r="J19"/>
  <c r="L20"/>
  <c r="J20"/>
  <c r="K31"/>
  <c r="L31"/>
  <c r="I31" s="1"/>
  <c r="L36"/>
  <c r="J36"/>
  <c r="L38"/>
  <c r="J38"/>
  <c r="I38"/>
  <c r="I39"/>
  <c r="L39"/>
  <c r="I41"/>
  <c r="I42"/>
  <c r="I16"/>
  <c r="I17"/>
  <c r="I18"/>
  <c r="I19"/>
  <c r="I20"/>
  <c r="I21"/>
  <c r="I22"/>
  <c r="I23"/>
  <c r="I24"/>
  <c r="I25"/>
  <c r="I26"/>
  <c r="I27"/>
  <c r="I28"/>
  <c r="I29"/>
  <c r="I30"/>
  <c r="I32"/>
  <c r="I33"/>
  <c r="I34"/>
  <c r="I35"/>
  <c r="I36"/>
  <c r="I37"/>
  <c r="I40"/>
  <c r="K39"/>
  <c r="K38"/>
  <c r="L35"/>
  <c r="K36"/>
  <c r="K35"/>
  <c r="K32"/>
  <c r="L32"/>
  <c r="K27"/>
  <c r="L27"/>
  <c r="K26"/>
  <c r="L26"/>
  <c r="K25"/>
  <c r="L25"/>
  <c r="K23"/>
  <c r="L23"/>
  <c r="K20"/>
  <c r="K19"/>
  <c r="L19"/>
  <c r="K16"/>
  <c r="L16"/>
  <c r="K15"/>
  <c r="J43"/>
  <c r="J39"/>
  <c r="J35"/>
  <c r="J32"/>
  <c r="J31"/>
  <c r="J27"/>
  <c r="J26"/>
  <c r="J25" s="1"/>
  <c r="J23"/>
  <c r="H43"/>
  <c r="G43"/>
  <c r="F43"/>
  <c r="V15" i="2"/>
  <c r="O12"/>
  <c r="P15"/>
  <c r="Q15"/>
  <c r="R15"/>
  <c r="S15"/>
  <c r="T15"/>
  <c r="U15"/>
  <c r="W15"/>
  <c r="X15"/>
  <c r="D15"/>
  <c r="E15"/>
  <c r="F15"/>
  <c r="G15"/>
  <c r="H15"/>
  <c r="I15"/>
  <c r="J15"/>
  <c r="K15"/>
  <c r="L15"/>
  <c r="M15"/>
  <c r="N15"/>
  <c r="O15"/>
  <c r="C15"/>
  <c r="N12"/>
  <c r="M12"/>
  <c r="F11"/>
  <c r="E11"/>
  <c r="P39" i="1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F22" i="5" l="1"/>
  <c r="L15" i="3"/>
  <c r="I15" s="1"/>
  <c r="I43"/>
</calcChain>
</file>

<file path=xl/sharedStrings.xml><?xml version="1.0" encoding="utf-8"?>
<sst xmlns="http://schemas.openxmlformats.org/spreadsheetml/2006/main" count="484" uniqueCount="365">
  <si>
    <t>Додаток №3</t>
  </si>
  <si>
    <t>до рішення Смолінської селищної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</si>
  <si>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</si>
  <si>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</si>
  <si>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</si>
  <si>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</si>
  <si>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</si>
  <si>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</si>
  <si>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</si>
  <si>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</si>
  <si>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</si>
  <si>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</si>
  <si>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</si>
  <si>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</si>
  <si>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</si>
  <si>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</si>
  <si>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</si>
  <si>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</si>
  <si>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</si>
  <si>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</si>
  <si>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</si>
  <si>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</si>
  <si>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</si>
  <si>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</si>
  <si>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</si>
  <si>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</si>
  <si>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</si>
  <si>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</si>
  <si>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</si>
  <si>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</si>
  <si>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</si>
  <si>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</si>
  <si>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</si>
  <si>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</si>
  <si>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</si>
  <si>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</si>
  <si>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</si>
  <si>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</si>
  <si>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</si>
  <si>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</si>
  <si>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</si>
  <si>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</si>
  <si>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</si>
  <si>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</si>
  <si>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</si>
  <si>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</si>
  <si>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</si>
  <si>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</si>
  <si>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</si>
  <si>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</si>
  <si>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</si>
  <si>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</si>
  <si>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</si>
  <si>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</si>
  <si>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</si>
  <si>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</si>
  <si>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</si>
  <si>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</si>
  <si>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0118340</t>
  </si>
  <si>
    <t>0540</t>
  </si>
  <si>
    <t>8340</t>
  </si>
  <si>
    <t>Природоохоронні заходи за рахунок цільових фондів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</si>
  <si>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</si>
  <si>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</si>
  <si>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</si>
  <si>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</si>
  <si>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</si>
  <si>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</si>
  <si>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</si>
  <si>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</si>
  <si>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</si>
  <si>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</si>
  <si>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</si>
  <si>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</si>
  <si>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</si>
  <si>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</si>
  <si>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</si>
  <si>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</si>
  <si>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</si>
  <si>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</si>
  <si>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</si>
  <si>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</si>
  <si>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</si>
  <si>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</si>
  <si>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</si>
  <si>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0700000</t>
  </si>
  <si>
    <t>Орган з питань охорони здоров`я</t>
  </si>
  <si>
    <t>0710000</t>
  </si>
  <si>
    <t>0712020</t>
  </si>
  <si>
    <t>0732</t>
  </si>
  <si>
    <t>2020</t>
  </si>
  <si>
    <t>Спеціалізована стаціонарна медична допомога населенню</t>
  </si>
  <si>
    <t xml:space="preserve"> </t>
  </si>
  <si>
    <t>Селищний голова</t>
  </si>
  <si>
    <t>Мазура М.М.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</si>
  <si>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</si>
  <si>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</si>
  <si>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</si>
  <si>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</si>
  <si>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ЗМІНИ</t>
  </si>
  <si>
    <t>до розподілу видатків селищного бюджету на 2018 рік,</t>
  </si>
  <si>
    <t>визначеного у додатку 3 до рішення Смолінської селищної ради від 22 грудня 2017 року № 39</t>
  </si>
  <si>
    <t>(з урахуванням змін, внесених рішенням селищної ради від 16 лютого 2018 року № 55, від 20 квітня 2018 року № 84, від 22 травня 2018 року № 107, від 26 червня 2018 року № 113)</t>
  </si>
  <si>
    <t>від 23 серпня 2018 року № 146</t>
  </si>
  <si>
    <t>Смолінська селищна рада</t>
  </si>
  <si>
    <t>Відділ освіти, культури, молоді та спорту</t>
  </si>
  <si>
    <t>Державний заклад "Спеціалізована медико-санітарна частина № 17 МОН України"</t>
  </si>
  <si>
    <t>Додаток № 5</t>
  </si>
  <si>
    <t>від 22 грудня 2017 року № 39</t>
  </si>
  <si>
    <t xml:space="preserve">ПОКАЗНИКИ
міжбюджетних трансфертів між селищним бюджетом 
та іншими бюджетами на 2018 рік                      </t>
  </si>
  <si>
    <t>№ з/п</t>
  </si>
  <si>
    <t>Адміністративно-територіальні одиниці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</si>
  <si>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</si>
  <si>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до селищного бюджету</t>
  </si>
  <si>
    <t>Субвенції з селищного бюджету</t>
  </si>
  <si>
    <t>субвенції загального фонду:</t>
  </si>
  <si>
    <t>субвенції спеціального фонду</t>
  </si>
  <si>
    <t>субвенції спеціального фонду:</t>
  </si>
  <si>
    <t>Освітня субвенція з державного бюджету</t>
  </si>
  <si>
    <t>Медична субвенція з державного бюджету</t>
  </si>
  <si>
    <t>у тому числі:</t>
  </si>
  <si>
    <t>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</si>
  <si>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</si>
  <si>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обласного бюджету за рахунок залишку коштів освітньої субвенції з державного бюджету, що утворився на початок бюджетного періоду</t>
  </si>
  <si>
    <t>у тому числі видатки розвитку на:</t>
  </si>
  <si>
    <t>Субвенція з державного бюджету місцевим бюджетам на формування інфраструктури ОТГ</t>
  </si>
  <si>
    <t>На надання первинної медичної допомоги</t>
  </si>
  <si>
    <t>на утримання трудового архіву</t>
  </si>
  <si>
    <t>на утримання МДЮСШ</t>
  </si>
  <si>
    <t xml:space="preserve">на виконання програми призначення і виплати компенсацій фізичним особам, які надають соціальні послуги  </t>
  </si>
  <si>
    <t>на виконання комплексної цільової програми для пільгових категорій населення</t>
  </si>
  <si>
    <t>по здійсненню заходів ОКВП "Дніпро-Кіровоград" на реалізацію проекту "Капітальний ремонт покрівлі КНС № 3 по вул.Казакова, 2а смт.Смоліне</t>
  </si>
  <si>
    <t>цільові видатки на надання первинної медичної допомоги</t>
  </si>
  <si>
    <t>придбання персонального комп'ютера/ ноутбука та техніки для друкування, копіювання, сканування та ламінування з витратними матеріалами для початкової школи</t>
  </si>
  <si>
    <t>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</t>
  </si>
  <si>
    <t>для компенсації за перевезення пільгових категорій населення району автомобільним та залізничним транспортом загального користування</t>
  </si>
  <si>
    <t>для відшкодування вартості проїзду один раз на рік громадянам постраждалих в наслідок Чорнобильської катастрофи</t>
  </si>
  <si>
    <t>для відшкодування вартості встановлення телефону та знижки на абоненську плату за користування телефоном окремим громадянам</t>
  </si>
  <si>
    <t>Смолінська ОТГ</t>
  </si>
  <si>
    <t>Маловисківський районний бюджет</t>
  </si>
  <si>
    <t>Кіровоградському обласному бюджету</t>
  </si>
  <si>
    <t>Усього по місцевих бюджетах</t>
  </si>
  <si>
    <t>Селищний голова ______________________ Мазура М.М.</t>
  </si>
  <si>
    <t>(в редакції рішення Смолінської селищної ради від 23 серпня 2018 року № 146)</t>
  </si>
  <si>
    <t>Державний бюджет (34 ДПРЧ У ДСНС України у Кіровоградській області</t>
  </si>
  <si>
    <t>на виконання Програми цивільного захисту населення і території Смолінської селищної ради на 2016 - 2020 роки з метою матеріального забезпечення пожежно-рятувального підрозділу</t>
  </si>
  <si>
    <t>на погашення кредиторської заборгованості по заробітній платі працівникам Маловисківської ЦРЛ</t>
  </si>
  <si>
    <t>Додаток 6</t>
  </si>
  <si>
    <t>(в редакції рішення Смолінської селищної ради</t>
  </si>
  <si>
    <t>ПЕРЕЛІК</t>
  </si>
  <si>
    <t>об'єктів, фінансування яких буде здійснюватися у 2018 році за рахунок коштів бюджету розвитку селищного бюджету</t>
  </si>
  <si>
    <t>(тис.грн.)</t>
  </si>
  <si>
    <t>Код програмної класифікації видатків та кредитування місцевих бюджетів</t>
  </si>
  <si>
    <t>Код ТПКВКМБ/
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</si>
  <si>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</si>
  <si>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</si>
  <si>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r>
      <t>Назва об</t>
    </r>
    <r>
      <rPr>
        <b/>
        <sz val="16"/>
        <rFont val="Calibri"/>
        <family val="2"/>
        <charset val="204"/>
      </rPr>
      <t>'</t>
    </r>
    <r>
      <rPr>
        <b/>
        <sz val="16"/>
        <rFont val="Times New Roman Cyr"/>
        <charset val="204"/>
      </rPr>
      <t>єкта відповідно до проектно-кошторисної документації</t>
    </r>
  </si>
  <si>
    <t>Загальний обсяг фінансування будівництва</t>
  </si>
  <si>
    <t>Відсоток завершеності об'єкта на початок         2018 року</t>
  </si>
  <si>
    <t>Усього видатків на завершення будівництва об'єктів на майбутні роки</t>
  </si>
  <si>
    <t>Разом видатків              на 2018 рік</t>
  </si>
  <si>
    <t>у тому числі за рахунок:</t>
  </si>
  <si>
    <t>коштів селищного бюджету</t>
  </si>
  <si>
    <t>коштів субвенцій з інших місцевих бюджетів</t>
  </si>
  <si>
    <t>субвенцій з інших бюджетів</t>
  </si>
  <si>
    <t>1</t>
  </si>
  <si>
    <t>0114000</t>
  </si>
  <si>
    <t>Культура і мистецтво</t>
  </si>
  <si>
    <t>Забезпечення діяльності палаців і будинків культури, клубів, центрів дозвілля та інших клубних закладів</t>
  </si>
  <si>
    <t>0117000</t>
  </si>
  <si>
    <t>Економічна діяльність</t>
  </si>
  <si>
    <t>0117300</t>
  </si>
  <si>
    <t>Будівництво та регіональний розвиток</t>
  </si>
  <si>
    <t>0117330</t>
  </si>
  <si>
    <t>0443</t>
  </si>
  <si>
    <t>Будівництво інших об'єктів соціальної та виробничої інфраструктури комунальної власності</t>
  </si>
  <si>
    <t>Реконструкція вуличного освітлення (ПРОЕКТ)</t>
  </si>
  <si>
    <t>0117350</t>
  </si>
  <si>
    <t>Розроблення схем планування та забудови територій (містобудівної документації)</t>
  </si>
  <si>
    <t>Виготовлення містобудівної документації</t>
  </si>
  <si>
    <t>0117360</t>
  </si>
  <si>
    <t>Виконання інвестиційних проектів</t>
  </si>
  <si>
    <t>0117362</t>
  </si>
  <si>
    <t>0490</t>
  </si>
  <si>
    <t>Виконання інвестиційних проектів в рамках формування інфраструктури об'єднаних територіальних громад</t>
  </si>
  <si>
    <t>Капітальний ремонт дороги по вул.Геологів в смт.Смоліне Маловисківського району Кіровоградської області</t>
  </si>
  <si>
    <t>0117400</t>
  </si>
  <si>
    <t>Транспорт та транспортна інфраструктура, дорожнє господарство</t>
  </si>
  <si>
    <t>з них:</t>
  </si>
  <si>
    <t>Капітальний ремонт тротуара від вул.Шкільна, 2а до КНС № 2 в смт.Смоліне Маловисківського району Кіровоградської області</t>
  </si>
  <si>
    <t>0119000</t>
  </si>
  <si>
    <t>Міжбюджетні трансферти</t>
  </si>
  <si>
    <t>0119700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</si>
  <si>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</si>
  <si>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Капітальний ремонт покрівлі КНС № 3 по вул.Казакова, 2а смт.Смоліне</t>
  </si>
  <si>
    <t>0611160</t>
  </si>
  <si>
    <t>Інші програми, заклади та заходи у сфері освіти</t>
  </si>
  <si>
    <t>0611161</t>
  </si>
  <si>
    <t>0990</t>
  </si>
  <si>
    <t>Забезпечення діяльності інших закладів у сфері освіти</t>
  </si>
  <si>
    <t>Усього</t>
  </si>
  <si>
    <t>Селищний голова _________________ Мазура М.М.</t>
  </si>
  <si>
    <t>від 23 серпня 2018 року № 146)</t>
  </si>
  <si>
    <t>0611000</t>
  </si>
  <si>
    <t>Освіта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</si>
  <si>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</si>
  <si>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Додаток № 7</t>
  </si>
  <si>
    <t>22 грудня 2017 року № 39</t>
  </si>
  <si>
    <r>
      <t>природоохоронних заходів та об</t>
    </r>
    <r>
      <rPr>
        <b/>
        <sz val="22"/>
        <rFont val="Calibri"/>
        <family val="2"/>
        <charset val="204"/>
      </rPr>
      <t>'</t>
    </r>
    <r>
      <rPr>
        <b/>
        <sz val="22"/>
        <rFont val="Times New Roman Cyr"/>
        <family val="1"/>
        <charset val="204"/>
      </rPr>
      <t>єктів, фінансування яких буде здійснюватися у 2018 році за рахунок коштів охорони навколишнього природного середовища</t>
    </r>
  </si>
  <si>
    <r>
      <t>Назва об</t>
    </r>
    <r>
      <rPr>
        <b/>
        <sz val="16"/>
        <rFont val="Calibri"/>
        <family val="2"/>
        <charset val="204"/>
      </rPr>
      <t>'</t>
    </r>
    <r>
      <rPr>
        <b/>
        <sz val="16"/>
        <rFont val="Times New Roman Cyr"/>
        <charset val="204"/>
      </rPr>
      <t>єкта відповідно до проектно-кошторисної документації, природоохоронного заходу</t>
    </r>
  </si>
  <si>
    <t>Загальна кошторисна вартість</t>
  </si>
  <si>
    <t>Залишкова вартість на початок 2018 року</t>
  </si>
  <si>
    <t>Разом видатків на 2018 рік</t>
  </si>
  <si>
    <t>0118000</t>
  </si>
  <si>
    <t>Інша діяльність</t>
  </si>
  <si>
    <t>0118300</t>
  </si>
  <si>
    <t>Охорона навколишнього природного середовища</t>
  </si>
  <si>
    <t>Природоохоронні заходи за рахунок цільових фодів</t>
  </si>
  <si>
    <t>Заходи з озелення селища</t>
  </si>
  <si>
    <t>Обладнання КНС № 3 приладом обліку стічних вод</t>
  </si>
  <si>
    <t>Виділити фінансування КП "Енерговодоканал"  на обладнання КНС № 2 приладом обліку стічних вод</t>
  </si>
  <si>
    <t>Усього видатків</t>
  </si>
  <si>
    <t>23 серпня 2018 року № 146</t>
  </si>
  <si>
    <t>Придбання та впровадження обладнання для збору, транспортування, перероблення та складування побутових, сільськогосподарських і промислових відходів, кущових залишків</t>
  </si>
  <si>
    <t>Додаток 8</t>
  </si>
  <si>
    <t>ВИДАТКИ</t>
  </si>
  <si>
    <t>селищного бюджету на 2018 рік на виконання селищних програм</t>
  </si>
  <si>
    <t>№                     з/п</t>
  </si>
  <si>
    <t xml:space="preserve">Назва програми, головного розпорядника коштів, відповідального виконавця та напрямку видатків </t>
  </si>
  <si>
    <t>Дата та № рішення селищної ради про затвердження програми</t>
  </si>
  <si>
    <t xml:space="preserve">Передбачено у видатках селищного бюджету на 2018 рік                                                                          </t>
  </si>
  <si>
    <t>загальний
фонд</t>
  </si>
  <si>
    <t>спеціальний
фонд</t>
  </si>
  <si>
    <t>УСЬОГО
видатків</t>
  </si>
  <si>
    <t>3</t>
  </si>
  <si>
    <t>4</t>
  </si>
  <si>
    <t>5</t>
  </si>
  <si>
    <t>1.</t>
  </si>
  <si>
    <t>Цільова програма з організаційного, інформаційно-аналітичного та матеріально-технічного забезпечення діяльності Смолінської селищної ради на 2018 рік</t>
  </si>
  <si>
    <t xml:space="preserve">Від 22.12.2017
№32 </t>
  </si>
  <si>
    <t>УСЬОГО ЗА ПРОГРАМОЮ</t>
  </si>
  <si>
    <t>2.</t>
  </si>
  <si>
    <t>Програма Смолінської служби в справах дітей селища Смоліне на 2018 - 2020 рік</t>
  </si>
  <si>
    <r>
      <t xml:space="preserve">Від 16.02.2018 
№ 63 </t>
    </r>
    <r>
      <rPr>
        <sz val="12"/>
        <rFont val="Times New Roman"/>
        <family val="1"/>
        <charset val="204"/>
      </rPr>
      <t xml:space="preserve">                 </t>
    </r>
  </si>
  <si>
    <t>.0113112</t>
  </si>
  <si>
    <t>Заходи державної політики з питань дітей та їх соціального захисту</t>
  </si>
  <si>
    <t>.0113140</t>
  </si>
  <si>
    <t>3.</t>
  </si>
  <si>
    <t>Комплексна програма соціальної підтримки сімей загиблих учасників антитерористичної операції, військовослужбовців і поранених учасників АТО та вшанування пам'яті загиблих на 2018 - 2020 роки Смолінської селищної ради Маловисківського району Кіровоградської області</t>
  </si>
  <si>
    <r>
      <t>Від 22.12.2017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№31</t>
    </r>
  </si>
  <si>
    <t>.0113242</t>
  </si>
  <si>
    <t>Інші заходи у сфері соціального захисту і соціального забезпечення</t>
  </si>
  <si>
    <t>4.</t>
  </si>
  <si>
    <t>Програма соціального захисту малозабезпечених верств населення Смолінської селищної ради Маловисківського району Кіровоградської області у 2018 - 2020 роках</t>
  </si>
  <si>
    <t>5.</t>
  </si>
  <si>
    <t>Програма соціального захисту громадян, які постраждали внаслідок Чорнобильської катастрофи на 2018 - 2020 рік Смолінської селищної ради Маловисківського району Кіровоградської області</t>
  </si>
  <si>
    <t xml:space="preserve">Від 22.12.2017
 №31                    </t>
  </si>
  <si>
    <t>6.</t>
  </si>
  <si>
    <t>Програма розвитку культури Смолінської селищної ради на 2018 рік</t>
  </si>
  <si>
    <t>Від 22.12.2017
 №30</t>
  </si>
  <si>
    <t>.0114060</t>
  </si>
  <si>
    <t>7.</t>
  </si>
  <si>
    <t>Програма економічного і соціального розвитку Смолінської селищної ради на 2018 - 2020 роки</t>
  </si>
  <si>
    <t xml:space="preserve">Від 22.12.2017
 №33                    </t>
  </si>
  <si>
    <t>.0110180</t>
  </si>
  <si>
    <t>.0114030</t>
  </si>
  <si>
    <t>.0116013</t>
  </si>
  <si>
    <t>Забезпечення діяльності водопровідно-каналізаційного господарства</t>
  </si>
  <si>
    <t>.0116030</t>
  </si>
  <si>
    <t>.0117330</t>
  </si>
  <si>
    <t>.0117350</t>
  </si>
  <si>
    <t>.0117461</t>
  </si>
  <si>
    <t>.0119770</t>
  </si>
  <si>
    <t>8.</t>
  </si>
  <si>
    <t>Програма охорони навколишнього природного середовища Смолінської селищної ради на 2014 - 2018 р.р.</t>
  </si>
  <si>
    <t>Від 31.01.2014     №564           внесено зміни:  від 22.12.2017 №34</t>
  </si>
  <si>
    <t>.0118340</t>
  </si>
  <si>
    <t>Селищний голова ___________________ Мазура М.М.</t>
  </si>
  <si>
    <t>до рішення Смолінської селищної ради                          від 22 грудня 2017 року № 39                                                   (в редакції рішення Смолінської селищної ради</t>
  </si>
  <si>
    <t>Програма цивільного захисту населення і території Смолінської селищної ради на 2016 - 2020 роки</t>
  </si>
  <si>
    <t>Від 26.02.2016 №53 внесено зміни: від 23.08.2018 №143</t>
  </si>
  <si>
    <t>9.</t>
  </si>
  <si>
    <t>.0119800</t>
  </si>
  <si>
    <t>Субвенція з місцевого бюджету державному бюджету на викоання програм соціально-економічного розвитку регіонів</t>
  </si>
  <si>
    <t>Затверджено</t>
  </si>
  <si>
    <t>рішення Смолінської селищної ради</t>
  </si>
  <si>
    <t>до доходів селищного бюджету на 2018 рік, визначених у додатку 1</t>
  </si>
  <si>
    <t>до рішення Смолінської селищної ради від 22 грудня 2017 року № 39</t>
  </si>
  <si>
    <t>(з урахуванням змін, внесених рішенням селищної ради від 16 лютого 2018 року № 55, від 20 квітня 2018 року № 84,</t>
  </si>
  <si>
    <t>від 22 травня 2018 року № 107, від 26 червня 2018 року № 113)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</si>
  <si>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</si>
  <si>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</si>
  <si>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</si>
  <si>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</si>
  <si>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</si>
  <si>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</si>
  <si>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</si>
  <si>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</si>
  <si>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</si>
  <si>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</si>
  <si>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</si>
  <si>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</si>
  <si>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</si>
  <si>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</si>
  <si>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</si>
  <si>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</si>
  <si>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</si>
  <si>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</si>
  <si>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</si>
  <si>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</si>
  <si>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</si>
  <si>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</si>
  <si>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</si>
  <si>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</si>
  <si>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</si>
  <si>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</si>
  <si>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</si>
  <si>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</si>
  <si>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</si>
  <si>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</si>
  <si>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</si>
  <si>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</si>
  <si>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</si>
  <si>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</si>
  <si>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</si>
  <si>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</si>
  <si>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</si>
  <si>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</si>
  <si>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</si>
  <si>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</si>
  <si>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</si>
  <si>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</si>
  <si>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</si>
  <si>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</si>
  <si>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</si>
  <si>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</si>
  <si>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</si>
  <si>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</si>
  <si>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</si>
  <si>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</si>
  <si>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</si>
  <si>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</si>
  <si>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</si>
  <si>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</si>
  <si>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</si>
  <si>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</si>
  <si>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</si>
  <si>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</si>
  <si>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</si>
  <si>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</si>
  <si>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</si>
  <si>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</si>
  <si>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</si>
  <si>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Інші субвенції </t>
  </si>
  <si>
    <t>ВСЬОГО ДОХОДІВ</t>
  </si>
  <si>
    <t>Додаток №2</t>
  </si>
  <si>
    <t>22 грудня 2018 року № 39)</t>
  </si>
  <si>
    <t>ФІНАНСУВАННЯ</t>
  </si>
  <si>
    <t>селищного бюджету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</si>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</sst>
</file>

<file path=xl/styles.xml><?xml version="1.0" encoding="utf-8"?>
<styleSheet xmlns="http://schemas.openxmlformats.org/spreadsheetml/2006/main">
  <numFmts count="10">
    <numFmt numFmtId="164" formatCode="_-* #,##0.00_₴_-;\-* #,##0.00_₴_-;_-* &quot;-&quot;??_₴_-;_-@_-"/>
    <numFmt numFmtId="165" formatCode="_(* #,##0.00_);_(* \(#,##0.00\);_(* &quot;-&quot;??_);_(@_)"/>
    <numFmt numFmtId="166" formatCode="#,##0.0000"/>
    <numFmt numFmtId="167" formatCode="#,##0.0"/>
    <numFmt numFmtId="168" formatCode="#,##0.000"/>
    <numFmt numFmtId="169" formatCode="#,##0.00000"/>
    <numFmt numFmtId="170" formatCode="\+0.00;[Red]\-0.00"/>
    <numFmt numFmtId="171" formatCode="\+0.0000;[Red]\-0.0000"/>
    <numFmt numFmtId="172" formatCode="000000"/>
    <numFmt numFmtId="173" formatCode="0000"/>
  </numFmts>
  <fonts count="7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2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b/>
      <sz val="13"/>
      <name val="Times New Roman Cyr"/>
      <charset val="204"/>
    </font>
    <font>
      <b/>
      <sz val="16"/>
      <name val="Times New Roman Cyr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i/>
      <sz val="16"/>
      <color theme="1"/>
      <name val="Times New Roman CYR"/>
      <charset val="204"/>
    </font>
    <font>
      <i/>
      <sz val="16"/>
      <color theme="1"/>
      <name val="Times New Roman"/>
      <family val="1"/>
      <charset val="204"/>
    </font>
    <font>
      <i/>
      <sz val="16"/>
      <name val="Times New Roman CYR"/>
      <charset val="204"/>
    </font>
    <font>
      <sz val="10"/>
      <color theme="1"/>
      <name val="Times New Roman CYR"/>
      <charset val="204"/>
    </font>
    <font>
      <b/>
      <sz val="16"/>
      <color theme="1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i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b/>
      <sz val="13"/>
      <color theme="1"/>
      <name val="Times New Roman Cyr"/>
      <charset val="204"/>
    </font>
    <font>
      <sz val="10"/>
      <color rgb="FFFF0000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i/>
      <sz val="10"/>
      <color rgb="FFFF000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6"/>
      <color theme="1"/>
      <name val="Times New Roman"/>
      <family val="1"/>
      <charset val="204"/>
    </font>
    <font>
      <b/>
      <sz val="22"/>
      <name val="Calibri"/>
      <family val="2"/>
      <charset val="204"/>
    </font>
    <font>
      <b/>
      <sz val="18"/>
      <color theme="1"/>
      <name val="Times New Roman CYR"/>
      <charset val="204"/>
    </font>
    <font>
      <b/>
      <i/>
      <sz val="18"/>
      <color theme="1"/>
      <name val="Times New Roman CYR"/>
      <charset val="204"/>
    </font>
    <font>
      <i/>
      <sz val="18"/>
      <color theme="1"/>
      <name val="Times New Roman Cyr"/>
      <charset val="204"/>
    </font>
    <font>
      <sz val="16"/>
      <color theme="1"/>
      <name val="Times New Roman Cyr"/>
      <family val="1"/>
      <charset val="204"/>
    </font>
    <font>
      <b/>
      <sz val="22"/>
      <color theme="1"/>
      <name val="Times New Roman CYR"/>
      <charset val="204"/>
    </font>
    <font>
      <sz val="22"/>
      <color rgb="FFFF0000"/>
      <name val="Times New Roman CYR"/>
      <charset val="204"/>
    </font>
    <font>
      <sz val="14"/>
      <color theme="8"/>
      <name val="Times New Roman Cyr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" fillId="0" borderId="0"/>
    <xf numFmtId="0" fontId="1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5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vertical="top" wrapText="1"/>
    </xf>
    <xf numFmtId="0" fontId="13" fillId="0" borderId="0" xfId="1" applyFont="1" applyAlignment="1">
      <alignment vertical="top" wrapText="1"/>
    </xf>
    <xf numFmtId="0" fontId="14" fillId="0" borderId="0" xfId="1" applyFont="1" applyAlignment="1">
      <alignment vertical="center" wrapText="1"/>
    </xf>
    <xf numFmtId="0" fontId="4" fillId="0" borderId="0" xfId="1"/>
    <xf numFmtId="0" fontId="15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3" fillId="0" borderId="0" xfId="1" applyFont="1" applyAlignment="1">
      <alignment horizontal="left" vertical="top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Fill="1" applyAlignment="1">
      <alignment vertical="center" wrapText="1"/>
    </xf>
    <xf numFmtId="0" fontId="16" fillId="0" borderId="0" xfId="1" applyFont="1" applyBorder="1" applyAlignment="1">
      <alignment vertical="top" wrapText="1"/>
    </xf>
    <xf numFmtId="0" fontId="16" fillId="0" borderId="4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4" fillId="0" borderId="10" xfId="1" applyFont="1" applyFill="1" applyBorder="1" applyAlignment="1">
      <alignment horizontal="left" vertical="top" wrapText="1"/>
    </xf>
    <xf numFmtId="0" fontId="14" fillId="0" borderId="22" xfId="1" applyFont="1" applyFill="1" applyBorder="1" applyAlignment="1">
      <alignment horizontal="left" vertical="top" wrapText="1"/>
    </xf>
    <xf numFmtId="0" fontId="14" fillId="0" borderId="24" xfId="1" applyFont="1" applyFill="1" applyBorder="1" applyAlignment="1">
      <alignment horizontal="left" vertical="top" wrapText="1"/>
    </xf>
    <xf numFmtId="0" fontId="14" fillId="0" borderId="25" xfId="1" applyFont="1" applyFill="1" applyBorder="1" applyAlignment="1">
      <alignment horizontal="left" vertical="top" wrapText="1"/>
    </xf>
    <xf numFmtId="0" fontId="14" fillId="0" borderId="27" xfId="1" applyFont="1" applyFill="1" applyBorder="1" applyAlignment="1">
      <alignment horizontal="left" vertical="top" wrapText="1"/>
    </xf>
    <xf numFmtId="0" fontId="11" fillId="0" borderId="30" xfId="1" applyFont="1" applyBorder="1" applyAlignment="1">
      <alignment horizontal="center" vertical="top" wrapText="1"/>
    </xf>
    <xf numFmtId="0" fontId="19" fillId="0" borderId="30" xfId="1" applyFont="1" applyBorder="1" applyAlignment="1">
      <alignment horizontal="left" vertical="top" wrapText="1"/>
    </xf>
    <xf numFmtId="4" fontId="20" fillId="0" borderId="18" xfId="1" applyNumberFormat="1" applyFont="1" applyBorder="1" applyAlignment="1">
      <alignment horizontal="left" vertical="top" wrapText="1"/>
    </xf>
    <xf numFmtId="4" fontId="14" fillId="0" borderId="8" xfId="1" applyNumberFormat="1" applyFont="1" applyFill="1" applyBorder="1" applyAlignment="1">
      <alignment horizontal="left" vertical="top" wrapText="1"/>
    </xf>
    <xf numFmtId="4" fontId="14" fillId="0" borderId="18" xfId="1" applyNumberFormat="1" applyFont="1" applyFill="1" applyBorder="1" applyAlignment="1">
      <alignment horizontal="left" vertical="top" wrapText="1"/>
    </xf>
    <xf numFmtId="4" fontId="14" fillId="0" borderId="12" xfId="1" applyNumberFormat="1" applyFont="1" applyFill="1" applyBorder="1" applyAlignment="1">
      <alignment horizontal="left" vertical="top" wrapText="1"/>
    </xf>
    <xf numFmtId="4" fontId="14" fillId="0" borderId="31" xfId="1" applyNumberFormat="1" applyFont="1" applyFill="1" applyBorder="1" applyAlignment="1">
      <alignment horizontal="left" vertical="top" wrapText="1"/>
    </xf>
    <xf numFmtId="4" fontId="14" fillId="0" borderId="32" xfId="1" applyNumberFormat="1" applyFont="1" applyFill="1" applyBorder="1" applyAlignment="1">
      <alignment horizontal="left" vertical="top" wrapText="1"/>
    </xf>
    <xf numFmtId="4" fontId="14" fillId="0" borderId="33" xfId="1" applyNumberFormat="1" applyFont="1" applyFill="1" applyBorder="1" applyAlignment="1">
      <alignment horizontal="left" vertical="top" wrapText="1"/>
    </xf>
    <xf numFmtId="0" fontId="11" fillId="0" borderId="34" xfId="1" applyFont="1" applyBorder="1" applyAlignment="1">
      <alignment horizontal="center" vertical="top" wrapText="1"/>
    </xf>
    <xf numFmtId="0" fontId="19" fillId="0" borderId="34" xfId="1" applyFont="1" applyBorder="1" applyAlignment="1">
      <alignment horizontal="left" vertical="top" wrapText="1"/>
    </xf>
    <xf numFmtId="4" fontId="20" fillId="0" borderId="35" xfId="1" applyNumberFormat="1" applyFont="1" applyBorder="1" applyAlignment="1">
      <alignment horizontal="center" vertical="top" wrapText="1"/>
    </xf>
    <xf numFmtId="4" fontId="14" fillId="0" borderId="36" xfId="1" applyNumberFormat="1" applyFont="1" applyFill="1" applyBorder="1" applyAlignment="1">
      <alignment horizontal="left" vertical="top" wrapText="1"/>
    </xf>
    <xf numFmtId="4" fontId="14" fillId="0" borderId="35" xfId="1" applyNumberFormat="1" applyFont="1" applyFill="1" applyBorder="1" applyAlignment="1">
      <alignment horizontal="left" vertical="top" wrapText="1"/>
    </xf>
    <xf numFmtId="4" fontId="14" fillId="0" borderId="37" xfId="1" applyNumberFormat="1" applyFont="1" applyFill="1" applyBorder="1" applyAlignment="1">
      <alignment horizontal="left" vertical="top" wrapText="1"/>
    </xf>
    <xf numFmtId="4" fontId="14" fillId="0" borderId="38" xfId="1" applyNumberFormat="1" applyFont="1" applyFill="1" applyBorder="1" applyAlignment="1">
      <alignment horizontal="left" vertical="top" wrapText="1"/>
    </xf>
    <xf numFmtId="4" fontId="14" fillId="0" borderId="39" xfId="1" applyNumberFormat="1" applyFont="1" applyFill="1" applyBorder="1" applyAlignment="1">
      <alignment horizontal="left" vertical="top" wrapText="1"/>
    </xf>
    <xf numFmtId="4" fontId="14" fillId="0" borderId="1" xfId="1" applyNumberFormat="1" applyFont="1" applyFill="1" applyBorder="1" applyAlignment="1">
      <alignment horizontal="left" vertical="top" wrapText="1"/>
    </xf>
    <xf numFmtId="0" fontId="11" fillId="0" borderId="34" xfId="1" applyFont="1" applyBorder="1" applyAlignment="1">
      <alignment horizontal="center" vertical="center" wrapText="1"/>
    </xf>
    <xf numFmtId="0" fontId="21" fillId="0" borderId="34" xfId="1" applyFont="1" applyBorder="1" applyAlignment="1">
      <alignment vertical="center" wrapText="1"/>
    </xf>
    <xf numFmtId="4" fontId="14" fillId="0" borderId="36" xfId="1" applyNumberFormat="1" applyFont="1" applyBorder="1" applyAlignment="1">
      <alignment horizontal="center" vertical="center" wrapText="1"/>
    </xf>
    <xf numFmtId="4" fontId="14" fillId="0" borderId="35" xfId="1" applyNumberFormat="1" applyFont="1" applyBorder="1" applyAlignment="1">
      <alignment horizontal="center" vertical="center" wrapText="1"/>
    </xf>
    <xf numFmtId="4" fontId="14" fillId="0" borderId="37" xfId="1" applyNumberFormat="1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4" fontId="14" fillId="0" borderId="38" xfId="1" applyNumberFormat="1" applyFont="1" applyBorder="1" applyAlignment="1">
      <alignment horizontal="center" vertical="center" wrapText="1"/>
    </xf>
    <xf numFmtId="4" fontId="14" fillId="0" borderId="39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0" fontId="16" fillId="0" borderId="41" xfId="1" applyFont="1" applyBorder="1" applyAlignment="1">
      <alignment horizontal="center" vertical="center" wrapText="1"/>
    </xf>
    <xf numFmtId="4" fontId="16" fillId="0" borderId="42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166" fontId="11" fillId="0" borderId="0" xfId="1" applyNumberFormat="1" applyFont="1" applyFill="1" applyAlignment="1">
      <alignment horizontal="center" vertical="center" wrapText="1"/>
    </xf>
    <xf numFmtId="166" fontId="11" fillId="0" borderId="0" xfId="1" applyNumberFormat="1" applyFont="1" applyFill="1" applyAlignment="1">
      <alignment vertical="center" wrapText="1"/>
    </xf>
    <xf numFmtId="166" fontId="14" fillId="0" borderId="0" xfId="1" applyNumberFormat="1" applyFont="1" applyFill="1" applyAlignment="1">
      <alignment vertical="center" wrapText="1"/>
    </xf>
    <xf numFmtId="166" fontId="14" fillId="0" borderId="0" xfId="1" applyNumberFormat="1" applyFont="1" applyFill="1" applyAlignment="1">
      <alignment horizontal="center" vertical="center" wrapText="1"/>
    </xf>
    <xf numFmtId="167" fontId="11" fillId="0" borderId="0" xfId="1" applyNumberFormat="1" applyFont="1" applyFill="1" applyAlignment="1">
      <alignment horizontal="center" vertical="center" wrapText="1"/>
    </xf>
    <xf numFmtId="167" fontId="11" fillId="0" borderId="0" xfId="1" applyNumberFormat="1" applyFont="1" applyFill="1" applyAlignment="1">
      <alignment vertical="center" wrapText="1"/>
    </xf>
    <xf numFmtId="167" fontId="14" fillId="0" borderId="0" xfId="1" applyNumberFormat="1" applyFont="1" applyFill="1" applyAlignment="1">
      <alignment vertical="center" wrapText="1"/>
    </xf>
    <xf numFmtId="167" fontId="17" fillId="0" borderId="0" xfId="1" applyNumberFormat="1" applyFont="1" applyFill="1" applyBorder="1" applyAlignment="1">
      <alignment horizontal="center" vertical="center" wrapText="1"/>
    </xf>
    <xf numFmtId="167" fontId="11" fillId="0" borderId="0" xfId="1" applyNumberFormat="1" applyFont="1" applyAlignment="1">
      <alignment vertical="center" wrapText="1"/>
    </xf>
    <xf numFmtId="167" fontId="14" fillId="0" borderId="0" xfId="1" applyNumberFormat="1" applyFont="1" applyFill="1" applyAlignment="1">
      <alignment horizontal="center" vertical="center" wrapText="1"/>
    </xf>
    <xf numFmtId="167" fontId="14" fillId="0" borderId="0" xfId="1" applyNumberFormat="1" applyFont="1" applyFill="1" applyBorder="1" applyAlignment="1">
      <alignment horizontal="center" vertical="center" wrapText="1"/>
    </xf>
    <xf numFmtId="4" fontId="14" fillId="0" borderId="51" xfId="1" applyNumberFormat="1" applyFont="1" applyBorder="1" applyAlignment="1">
      <alignment horizontal="center" vertical="center" wrapText="1"/>
    </xf>
    <xf numFmtId="4" fontId="14" fillId="0" borderId="52" xfId="1" applyNumberFormat="1" applyFont="1" applyBorder="1" applyAlignment="1">
      <alignment horizontal="center" vertical="center" wrapText="1"/>
    </xf>
    <xf numFmtId="0" fontId="13" fillId="0" borderId="0" xfId="35" applyFont="1" applyFill="1" applyAlignment="1">
      <alignment vertical="center"/>
    </xf>
    <xf numFmtId="49" fontId="22" fillId="0" borderId="0" xfId="35" applyNumberFormat="1" applyFont="1" applyFill="1" applyAlignment="1">
      <alignment vertical="center"/>
    </xf>
    <xf numFmtId="0" fontId="13" fillId="0" borderId="0" xfId="35" applyFont="1" applyFill="1" applyAlignment="1">
      <alignment horizontal="justify" vertical="center"/>
    </xf>
    <xf numFmtId="0" fontId="23" fillId="0" borderId="0" xfId="35" applyFont="1" applyFill="1" applyAlignment="1"/>
    <xf numFmtId="167" fontId="24" fillId="0" borderId="0" xfId="35" applyNumberFormat="1" applyFont="1" applyFill="1" applyAlignment="1">
      <alignment vertical="center"/>
    </xf>
    <xf numFmtId="167" fontId="25" fillId="0" borderId="0" xfId="35" applyNumberFormat="1" applyFont="1" applyFill="1" applyAlignment="1">
      <alignment vertical="center"/>
    </xf>
    <xf numFmtId="167" fontId="24" fillId="0" borderId="0" xfId="35" applyNumberFormat="1" applyFont="1" applyFill="1" applyAlignment="1">
      <alignment vertical="top"/>
    </xf>
    <xf numFmtId="167" fontId="25" fillId="0" borderId="0" xfId="35" applyNumberFormat="1" applyFont="1" applyFill="1" applyAlignment="1">
      <alignment vertical="top"/>
    </xf>
    <xf numFmtId="0" fontId="26" fillId="0" borderId="0" xfId="35" applyFont="1" applyFill="1" applyBorder="1" applyAlignment="1"/>
    <xf numFmtId="0" fontId="25" fillId="0" borderId="0" xfId="35" applyFont="1" applyFill="1" applyAlignment="1">
      <alignment vertical="center" wrapText="1"/>
    </xf>
    <xf numFmtId="0" fontId="28" fillId="0" borderId="0" xfId="35" applyFont="1" applyFill="1" applyAlignment="1">
      <alignment vertical="center"/>
    </xf>
    <xf numFmtId="49" fontId="28" fillId="0" borderId="0" xfId="35" applyNumberFormat="1" applyFont="1" applyFill="1" applyAlignment="1">
      <alignment horizontal="center" vertical="center"/>
    </xf>
    <xf numFmtId="0" fontId="28" fillId="0" borderId="0" xfId="35" applyFont="1" applyFill="1" applyAlignment="1">
      <alignment horizontal="justify" vertical="center"/>
    </xf>
    <xf numFmtId="0" fontId="28" fillId="0" borderId="0" xfId="35" applyFont="1" applyFill="1" applyAlignment="1">
      <alignment horizontal="center" vertical="center"/>
    </xf>
    <xf numFmtId="167" fontId="26" fillId="0" borderId="0" xfId="35" applyNumberFormat="1" applyFont="1" applyFill="1" applyAlignment="1">
      <alignment horizontal="right" vertical="center"/>
    </xf>
    <xf numFmtId="0" fontId="22" fillId="0" borderId="0" xfId="35" applyFont="1" applyFill="1" applyAlignment="1">
      <alignment vertical="center"/>
    </xf>
    <xf numFmtId="3" fontId="34" fillId="0" borderId="41" xfId="35" applyNumberFormat="1" applyFont="1" applyFill="1" applyBorder="1" applyAlignment="1">
      <alignment horizontal="center" vertical="center" wrapText="1"/>
    </xf>
    <xf numFmtId="3" fontId="34" fillId="0" borderId="5" xfId="35" applyNumberFormat="1" applyFont="1" applyFill="1" applyBorder="1" applyAlignment="1">
      <alignment horizontal="center" vertical="center" wrapText="1"/>
    </xf>
    <xf numFmtId="3" fontId="34" fillId="0" borderId="6" xfId="35" applyNumberFormat="1" applyFont="1" applyFill="1" applyBorder="1" applyAlignment="1">
      <alignment horizontal="center" vertical="center" wrapText="1"/>
    </xf>
    <xf numFmtId="0" fontId="35" fillId="0" borderId="0" xfId="35" applyFont="1" applyFill="1" applyAlignment="1">
      <alignment vertical="center"/>
    </xf>
    <xf numFmtId="49" fontId="31" fillId="0" borderId="30" xfId="1" applyNumberFormat="1" applyFont="1" applyFill="1" applyBorder="1" applyAlignment="1">
      <alignment horizontal="center" vertical="top" wrapText="1"/>
    </xf>
    <xf numFmtId="3" fontId="31" fillId="0" borderId="17" xfId="35" applyNumberFormat="1" applyFont="1" applyFill="1" applyBorder="1" applyAlignment="1">
      <alignment horizontal="center" vertical="center" wrapText="1"/>
    </xf>
    <xf numFmtId="3" fontId="31" fillId="0" borderId="30" xfId="35" applyNumberFormat="1" applyFont="1" applyFill="1" applyBorder="1" applyAlignment="1">
      <alignment horizontal="center" vertical="center" wrapText="1"/>
    </xf>
    <xf numFmtId="3" fontId="31" fillId="0" borderId="30" xfId="35" applyNumberFormat="1" applyFont="1" applyFill="1" applyBorder="1" applyAlignment="1">
      <alignment horizontal="left" vertical="center" wrapText="1"/>
    </xf>
    <xf numFmtId="49" fontId="31" fillId="0" borderId="58" xfId="1" applyNumberFormat="1" applyFont="1" applyFill="1" applyBorder="1" applyAlignment="1">
      <alignment horizontal="center" vertical="top" wrapText="1"/>
    </xf>
    <xf numFmtId="3" fontId="31" fillId="0" borderId="50" xfId="35" applyNumberFormat="1" applyFont="1" applyFill="1" applyBorder="1" applyAlignment="1">
      <alignment horizontal="center" vertical="center" wrapText="1"/>
    </xf>
    <xf numFmtId="3" fontId="31" fillId="0" borderId="34" xfId="35" applyNumberFormat="1" applyFont="1" applyFill="1" applyBorder="1" applyAlignment="1">
      <alignment horizontal="center" vertical="center" wrapText="1"/>
    </xf>
    <xf numFmtId="3" fontId="31" fillId="0" borderId="59" xfId="35" applyNumberFormat="1" applyFont="1" applyFill="1" applyBorder="1" applyAlignment="1">
      <alignment horizontal="left" vertical="center" wrapText="1"/>
    </xf>
    <xf numFmtId="4" fontId="31" fillId="0" borderId="34" xfId="35" applyNumberFormat="1" applyFont="1" applyFill="1" applyBorder="1" applyAlignment="1">
      <alignment horizontal="center" vertical="center" wrapText="1"/>
    </xf>
    <xf numFmtId="4" fontId="31" fillId="0" borderId="50" xfId="35" applyNumberFormat="1" applyFont="1" applyFill="1" applyBorder="1" applyAlignment="1">
      <alignment horizontal="center" vertical="center" wrapText="1"/>
    </xf>
    <xf numFmtId="4" fontId="31" fillId="0" borderId="55" xfId="35" applyNumberFormat="1" applyFont="1" applyFill="1" applyBorder="1" applyAlignment="1">
      <alignment horizontal="right" vertical="center" wrapText="1"/>
    </xf>
    <xf numFmtId="49" fontId="36" fillId="0" borderId="58" xfId="35" applyNumberFormat="1" applyFont="1" applyFill="1" applyBorder="1" applyAlignment="1">
      <alignment horizontal="center" vertical="top"/>
    </xf>
    <xf numFmtId="49" fontId="36" fillId="0" borderId="59" xfId="35" applyNumberFormat="1" applyFont="1" applyFill="1" applyBorder="1" applyAlignment="1">
      <alignment horizontal="center" vertical="top"/>
    </xf>
    <xf numFmtId="168" fontId="36" fillId="0" borderId="58" xfId="35" applyNumberFormat="1" applyFont="1" applyFill="1" applyBorder="1" applyAlignment="1">
      <alignment vertical="top" wrapText="1"/>
    </xf>
    <xf numFmtId="168" fontId="36" fillId="0" borderId="58" xfId="35" applyNumberFormat="1" applyFont="1" applyFill="1" applyBorder="1" applyAlignment="1">
      <alignment horizontal="right" vertical="top"/>
    </xf>
    <xf numFmtId="168" fontId="36" fillId="0" borderId="59" xfId="35" applyNumberFormat="1" applyFont="1" applyFill="1" applyBorder="1" applyAlignment="1">
      <alignment horizontal="right" vertical="top"/>
    </xf>
    <xf numFmtId="0" fontId="39" fillId="0" borderId="0" xfId="35" applyFont="1" applyFill="1" applyAlignment="1">
      <alignment vertical="center"/>
    </xf>
    <xf numFmtId="49" fontId="40" fillId="0" borderId="58" xfId="35" applyNumberFormat="1" applyFont="1" applyFill="1" applyBorder="1" applyAlignment="1">
      <alignment horizontal="center" vertical="top"/>
    </xf>
    <xf numFmtId="49" fontId="40" fillId="0" borderId="59" xfId="35" applyNumberFormat="1" applyFont="1" applyFill="1" applyBorder="1" applyAlignment="1">
      <alignment horizontal="center" vertical="top"/>
    </xf>
    <xf numFmtId="2" fontId="41" fillId="0" borderId="50" xfId="35" applyNumberFormat="1" applyFont="1" applyFill="1" applyBorder="1" applyAlignment="1">
      <alignment vertical="center" wrapText="1"/>
    </xf>
    <xf numFmtId="168" fontId="40" fillId="0" borderId="58" xfId="35" applyNumberFormat="1" applyFont="1" applyFill="1" applyBorder="1" applyAlignment="1">
      <alignment vertical="top" wrapText="1"/>
    </xf>
    <xf numFmtId="168" fontId="40" fillId="0" borderId="58" xfId="35" applyNumberFormat="1" applyFont="1" applyFill="1" applyBorder="1" applyAlignment="1">
      <alignment horizontal="right" vertical="top"/>
    </xf>
    <xf numFmtId="168" fontId="40" fillId="0" borderId="59" xfId="35" applyNumberFormat="1" applyFont="1" applyFill="1" applyBorder="1" applyAlignment="1">
      <alignment horizontal="right" vertical="top"/>
    </xf>
    <xf numFmtId="2" fontId="37" fillId="0" borderId="50" xfId="35" applyNumberFormat="1" applyFont="1" applyFill="1" applyBorder="1" applyAlignment="1">
      <alignment vertical="center" wrapText="1"/>
    </xf>
    <xf numFmtId="49" fontId="40" fillId="0" borderId="61" xfId="35" applyNumberFormat="1" applyFont="1" applyFill="1" applyBorder="1" applyAlignment="1">
      <alignment horizontal="center" vertical="top"/>
    </xf>
    <xf numFmtId="49" fontId="40" fillId="0" borderId="62" xfId="35" applyNumberFormat="1" applyFont="1" applyFill="1" applyBorder="1" applyAlignment="1">
      <alignment horizontal="center" vertical="top"/>
    </xf>
    <xf numFmtId="168" fontId="40" fillId="0" borderId="61" xfId="35" applyNumberFormat="1" applyFont="1" applyFill="1" applyBorder="1" applyAlignment="1">
      <alignment vertical="top" wrapText="1"/>
    </xf>
    <xf numFmtId="4" fontId="40" fillId="0" borderId="61" xfId="35" applyNumberFormat="1" applyFont="1" applyFill="1" applyBorder="1" applyAlignment="1">
      <alignment horizontal="right" vertical="top"/>
    </xf>
    <xf numFmtId="4" fontId="40" fillId="0" borderId="62" xfId="35" applyNumberFormat="1" applyFont="1" applyFill="1" applyBorder="1" applyAlignment="1">
      <alignment horizontal="right" vertical="top"/>
    </xf>
    <xf numFmtId="49" fontId="36" fillId="0" borderId="34" xfId="35" applyNumberFormat="1" applyFont="1" applyFill="1" applyBorder="1" applyAlignment="1">
      <alignment horizontal="center" vertical="top"/>
    </xf>
    <xf numFmtId="49" fontId="36" fillId="0" borderId="50" xfId="35" applyNumberFormat="1" applyFont="1" applyFill="1" applyBorder="1" applyAlignment="1">
      <alignment horizontal="center" vertical="top"/>
    </xf>
    <xf numFmtId="0" fontId="36" fillId="0" borderId="50" xfId="35" applyFont="1" applyFill="1" applyBorder="1" applyAlignment="1">
      <alignment vertical="top" wrapText="1"/>
    </xf>
    <xf numFmtId="168" fontId="36" fillId="0" borderId="61" xfId="35" applyNumberFormat="1" applyFont="1" applyFill="1" applyBorder="1" applyAlignment="1">
      <alignment vertical="top" wrapText="1"/>
    </xf>
    <xf numFmtId="4" fontId="36" fillId="0" borderId="61" xfId="35" applyNumberFormat="1" applyFont="1" applyFill="1" applyBorder="1" applyAlignment="1">
      <alignment horizontal="right" vertical="top"/>
    </xf>
    <xf numFmtId="4" fontId="36" fillId="0" borderId="62" xfId="35" applyNumberFormat="1" applyFont="1" applyFill="1" applyBorder="1" applyAlignment="1">
      <alignment horizontal="right" vertical="top"/>
    </xf>
    <xf numFmtId="0" fontId="42" fillId="0" borderId="0" xfId="35" applyFont="1" applyFill="1" applyAlignment="1">
      <alignment vertical="center"/>
    </xf>
    <xf numFmtId="168" fontId="36" fillId="0" borderId="50" xfId="35" applyNumberFormat="1" applyFont="1" applyFill="1" applyBorder="1" applyAlignment="1">
      <alignment vertical="top" wrapText="1"/>
    </xf>
    <xf numFmtId="168" fontId="36" fillId="0" borderId="34" xfId="35" applyNumberFormat="1" applyFont="1" applyFill="1" applyBorder="1" applyAlignment="1">
      <alignment vertical="top" wrapText="1"/>
    </xf>
    <xf numFmtId="4" fontId="43" fillId="0" borderId="34" xfId="35" applyNumberFormat="1" applyFont="1" applyFill="1" applyBorder="1" applyAlignment="1">
      <alignment horizontal="right" vertical="top"/>
    </xf>
    <xf numFmtId="4" fontId="43" fillId="0" borderId="50" xfId="35" applyNumberFormat="1" applyFont="1" applyFill="1" applyBorder="1" applyAlignment="1">
      <alignment horizontal="right" vertical="top"/>
    </xf>
    <xf numFmtId="4" fontId="36" fillId="0" borderId="34" xfId="35" applyNumberFormat="1" applyFont="1" applyFill="1" applyBorder="1" applyAlignment="1">
      <alignment horizontal="right" vertical="top"/>
    </xf>
    <xf numFmtId="49" fontId="44" fillId="0" borderId="61" xfId="35" applyNumberFormat="1" applyFont="1" applyFill="1" applyBorder="1" applyAlignment="1">
      <alignment horizontal="center" vertical="top"/>
    </xf>
    <xf numFmtId="49" fontId="44" fillId="0" borderId="62" xfId="35" applyNumberFormat="1" applyFont="1" applyFill="1" applyBorder="1" applyAlignment="1">
      <alignment horizontal="center" vertical="top"/>
    </xf>
    <xf numFmtId="168" fontId="44" fillId="0" borderId="62" xfId="35" applyNumberFormat="1" applyFont="1" applyFill="1" applyBorder="1" applyAlignment="1">
      <alignment vertical="top" wrapText="1"/>
    </xf>
    <xf numFmtId="168" fontId="44" fillId="0" borderId="61" xfId="35" applyNumberFormat="1" applyFont="1" applyFill="1" applyBorder="1" applyAlignment="1">
      <alignment vertical="top" wrapText="1"/>
    </xf>
    <xf numFmtId="4" fontId="40" fillId="0" borderId="34" xfId="35" applyNumberFormat="1" applyFont="1" applyFill="1" applyBorder="1" applyAlignment="1">
      <alignment horizontal="right" vertical="top"/>
    </xf>
    <xf numFmtId="4" fontId="40" fillId="0" borderId="50" xfId="35" applyNumberFormat="1" applyFont="1" applyFill="1" applyBorder="1" applyAlignment="1">
      <alignment horizontal="right" vertical="top"/>
    </xf>
    <xf numFmtId="49" fontId="36" fillId="0" borderId="61" xfId="35" applyNumberFormat="1" applyFont="1" applyFill="1" applyBorder="1" applyAlignment="1">
      <alignment horizontal="center" vertical="top"/>
    </xf>
    <xf numFmtId="49" fontId="36" fillId="0" borderId="62" xfId="35" applyNumberFormat="1" applyFont="1" applyFill="1" applyBorder="1" applyAlignment="1">
      <alignment horizontal="center" vertical="top"/>
    </xf>
    <xf numFmtId="168" fontId="36" fillId="0" borderId="62" xfId="35" applyNumberFormat="1" applyFont="1" applyFill="1" applyBorder="1" applyAlignment="1">
      <alignment vertical="top" wrapText="1"/>
    </xf>
    <xf numFmtId="168" fontId="40" fillId="0" borderId="62" xfId="35" applyNumberFormat="1" applyFont="1" applyFill="1" applyBorder="1" applyAlignment="1">
      <alignment vertical="top" wrapText="1"/>
    </xf>
    <xf numFmtId="168" fontId="40" fillId="0" borderId="34" xfId="35" applyNumberFormat="1" applyFont="1" applyFill="1" applyBorder="1" applyAlignment="1">
      <alignment vertical="top" wrapText="1"/>
    </xf>
    <xf numFmtId="168" fontId="44" fillId="0" borderId="34" xfId="35" applyNumberFormat="1" applyFont="1" applyFill="1" applyBorder="1" applyAlignment="1">
      <alignment vertical="top" wrapText="1"/>
    </xf>
    <xf numFmtId="4" fontId="36" fillId="0" borderId="50" xfId="35" applyNumberFormat="1" applyFont="1" applyFill="1" applyBorder="1" applyAlignment="1">
      <alignment horizontal="right" vertical="top"/>
    </xf>
    <xf numFmtId="49" fontId="43" fillId="0" borderId="62" xfId="35" applyNumberFormat="1" applyFont="1" applyFill="1" applyBorder="1" applyAlignment="1">
      <alignment horizontal="center" vertical="top"/>
    </xf>
    <xf numFmtId="0" fontId="36" fillId="0" borderId="62" xfId="35" applyFont="1" applyFill="1" applyBorder="1" applyAlignment="1">
      <alignment vertical="top" wrapText="1"/>
    </xf>
    <xf numFmtId="4" fontId="43" fillId="0" borderId="61" xfId="35" applyNumberFormat="1" applyFont="1" applyFill="1" applyBorder="1" applyAlignment="1">
      <alignment horizontal="right" vertical="top"/>
    </xf>
    <xf numFmtId="4" fontId="43" fillId="0" borderId="62" xfId="35" applyNumberFormat="1" applyFont="1" applyFill="1" applyBorder="1" applyAlignment="1">
      <alignment horizontal="right" vertical="top"/>
    </xf>
    <xf numFmtId="0" fontId="40" fillId="0" borderId="62" xfId="35" applyFont="1" applyFill="1" applyBorder="1" applyAlignment="1">
      <alignment vertical="top" wrapText="1"/>
    </xf>
    <xf numFmtId="49" fontId="40" fillId="0" borderId="34" xfId="35" applyNumberFormat="1" applyFont="1" applyFill="1" applyBorder="1" applyAlignment="1">
      <alignment horizontal="center" vertical="top"/>
    </xf>
    <xf numFmtId="49" fontId="40" fillId="0" borderId="50" xfId="35" applyNumberFormat="1" applyFont="1" applyFill="1" applyBorder="1" applyAlignment="1">
      <alignment horizontal="center" vertical="top"/>
    </xf>
    <xf numFmtId="2" fontId="41" fillId="0" borderId="1" xfId="0" applyNumberFormat="1" applyFont="1" applyFill="1" applyBorder="1" applyAlignment="1">
      <alignment vertical="center" wrapText="1"/>
    </xf>
    <xf numFmtId="49" fontId="44" fillId="0" borderId="34" xfId="35" applyNumberFormat="1" applyFont="1" applyFill="1" applyBorder="1" applyAlignment="1">
      <alignment horizontal="center" vertical="top"/>
    </xf>
    <xf numFmtId="49" fontId="44" fillId="0" borderId="50" xfId="35" applyNumberFormat="1" applyFont="1" applyFill="1" applyBorder="1" applyAlignment="1">
      <alignment horizontal="center" vertical="top"/>
    </xf>
    <xf numFmtId="0" fontId="44" fillId="0" borderId="50" xfId="35" applyFont="1" applyFill="1" applyBorder="1" applyAlignment="1">
      <alignment vertical="top" wrapText="1"/>
    </xf>
    <xf numFmtId="4" fontId="44" fillId="0" borderId="34" xfId="35" applyNumberFormat="1" applyFont="1" applyFill="1" applyBorder="1" applyAlignment="1">
      <alignment horizontal="right" vertical="top"/>
    </xf>
    <xf numFmtId="4" fontId="44" fillId="0" borderId="50" xfId="35" applyNumberFormat="1" applyFont="1" applyFill="1" applyBorder="1" applyAlignment="1">
      <alignment horizontal="right" vertical="top"/>
    </xf>
    <xf numFmtId="49" fontId="40" fillId="0" borderId="41" xfId="35" applyNumberFormat="1" applyFont="1" applyFill="1" applyBorder="1" applyAlignment="1">
      <alignment vertical="top"/>
    </xf>
    <xf numFmtId="49" fontId="40" fillId="0" borderId="5" xfId="35" applyNumberFormat="1" applyFont="1" applyFill="1" applyBorder="1" applyAlignment="1">
      <alignment vertical="top"/>
    </xf>
    <xf numFmtId="167" fontId="40" fillId="0" borderId="5" xfId="35" applyNumberFormat="1" applyFont="1" applyFill="1" applyBorder="1" applyAlignment="1">
      <alignment horizontal="center" vertical="top"/>
    </xf>
    <xf numFmtId="167" fontId="40" fillId="0" borderId="41" xfId="35" applyNumberFormat="1" applyFont="1" applyFill="1" applyBorder="1" applyAlignment="1">
      <alignment vertical="top"/>
    </xf>
    <xf numFmtId="167" fontId="40" fillId="0" borderId="41" xfId="35" applyNumberFormat="1" applyFont="1" applyFill="1" applyBorder="1" applyAlignment="1" applyProtection="1">
      <alignment horizontal="right" vertical="top"/>
      <protection locked="0"/>
    </xf>
    <xf numFmtId="167" fontId="45" fillId="0" borderId="0" xfId="35" applyNumberFormat="1" applyFont="1" applyFill="1" applyAlignment="1">
      <alignment vertical="center"/>
    </xf>
    <xf numFmtId="0" fontId="46" fillId="0" borderId="0" xfId="35" applyFont="1" applyFill="1" applyAlignment="1">
      <alignment vertical="center"/>
    </xf>
    <xf numFmtId="49" fontId="46" fillId="0" borderId="0" xfId="35" applyNumberFormat="1" applyFont="1" applyFill="1" applyAlignment="1">
      <alignment vertical="top"/>
    </xf>
    <xf numFmtId="0" fontId="46" fillId="0" borderId="0" xfId="35" applyFont="1" applyFill="1" applyAlignment="1">
      <alignment horizontal="justify" vertical="top"/>
    </xf>
    <xf numFmtId="167" fontId="47" fillId="0" borderId="0" xfId="35" applyNumberFormat="1" applyFont="1" applyFill="1" applyAlignment="1">
      <alignment vertical="top"/>
    </xf>
    <xf numFmtId="167" fontId="48" fillId="0" borderId="0" xfId="35" applyNumberFormat="1" applyFont="1" applyFill="1" applyAlignment="1">
      <alignment vertical="top"/>
    </xf>
    <xf numFmtId="49" fontId="46" fillId="0" borderId="0" xfId="35" applyNumberFormat="1" applyFont="1" applyFill="1" applyAlignment="1">
      <alignment vertical="center"/>
    </xf>
    <xf numFmtId="167" fontId="47" fillId="0" borderId="0" xfId="35" applyNumberFormat="1" applyFont="1" applyFill="1" applyAlignment="1">
      <alignment vertical="center"/>
    </xf>
    <xf numFmtId="167" fontId="48" fillId="0" borderId="0" xfId="35" applyNumberFormat="1" applyFont="1" applyFill="1" applyAlignment="1">
      <alignment vertical="center"/>
    </xf>
    <xf numFmtId="0" fontId="46" fillId="0" borderId="0" xfId="35" applyFont="1" applyFill="1" applyAlignment="1">
      <alignment horizontal="justify" vertical="center"/>
    </xf>
    <xf numFmtId="167" fontId="46" fillId="0" borderId="0" xfId="35" applyNumberFormat="1" applyFont="1" applyFill="1" applyAlignment="1">
      <alignment vertical="center"/>
    </xf>
    <xf numFmtId="167" fontId="50" fillId="0" borderId="0" xfId="35" applyNumberFormat="1" applyFont="1" applyFill="1" applyAlignment="1">
      <alignment vertical="center"/>
    </xf>
    <xf numFmtId="0" fontId="51" fillId="0" borderId="0" xfId="35" applyFont="1" applyFill="1" applyAlignment="1">
      <alignment vertical="center"/>
    </xf>
    <xf numFmtId="0" fontId="52" fillId="0" borderId="0" xfId="35" applyFont="1" applyFill="1" applyAlignment="1">
      <alignment vertical="center"/>
    </xf>
    <xf numFmtId="49" fontId="51" fillId="0" borderId="0" xfId="35" applyNumberFormat="1" applyFont="1" applyFill="1" applyAlignment="1">
      <alignment vertical="center"/>
    </xf>
    <xf numFmtId="0" fontId="51" fillId="0" borderId="0" xfId="35" applyFont="1" applyFill="1" applyAlignment="1">
      <alignment horizontal="justify" vertical="center"/>
    </xf>
    <xf numFmtId="167" fontId="51" fillId="0" borderId="0" xfId="35" applyNumberFormat="1" applyFont="1" applyFill="1" applyAlignment="1">
      <alignment vertical="center"/>
    </xf>
    <xf numFmtId="167" fontId="52" fillId="0" borderId="0" xfId="35" applyNumberFormat="1" applyFont="1" applyFill="1" applyAlignment="1">
      <alignment vertical="center"/>
    </xf>
    <xf numFmtId="2" fontId="41" fillId="0" borderId="50" xfId="0" applyNumberFormat="1" applyFont="1" applyFill="1" applyBorder="1" applyAlignment="1">
      <alignment vertical="center" wrapText="1"/>
    </xf>
    <xf numFmtId="2" fontId="53" fillId="0" borderId="50" xfId="0" applyNumberFormat="1" applyFont="1" applyFill="1" applyBorder="1" applyAlignment="1">
      <alignment vertical="center" wrapText="1"/>
    </xf>
    <xf numFmtId="4" fontId="40" fillId="0" borderId="60" xfId="35" applyNumberFormat="1" applyFont="1" applyFill="1" applyBorder="1" applyAlignment="1">
      <alignment horizontal="right" vertical="center"/>
    </xf>
    <xf numFmtId="4" fontId="36" fillId="0" borderId="58" xfId="35" applyNumberFormat="1" applyFont="1" applyFill="1" applyBorder="1" applyAlignment="1">
      <alignment horizontal="right" vertical="center"/>
    </xf>
    <xf numFmtId="4" fontId="36" fillId="0" borderId="61" xfId="35" applyNumberFormat="1" applyFont="1" applyFill="1" applyBorder="1" applyAlignment="1">
      <alignment horizontal="right" vertical="center"/>
    </xf>
    <xf numFmtId="4" fontId="36" fillId="0" borderId="34" xfId="35" applyNumberFormat="1" applyFont="1" applyFill="1" applyBorder="1" applyAlignment="1">
      <alignment horizontal="right" vertical="center"/>
    </xf>
    <xf numFmtId="4" fontId="44" fillId="0" borderId="55" xfId="35" applyNumberFormat="1" applyFont="1" applyFill="1" applyBorder="1" applyAlignment="1">
      <alignment horizontal="right" vertical="center"/>
    </xf>
    <xf numFmtId="4" fontId="36" fillId="0" borderId="55" xfId="35" applyNumberFormat="1" applyFont="1" applyFill="1" applyBorder="1" applyAlignment="1">
      <alignment horizontal="right" vertical="center"/>
    </xf>
    <xf numFmtId="4" fontId="40" fillId="0" borderId="55" xfId="35" applyNumberFormat="1" applyFont="1" applyFill="1" applyBorder="1" applyAlignment="1">
      <alignment horizontal="right" vertical="center"/>
    </xf>
    <xf numFmtId="4" fontId="38" fillId="0" borderId="55" xfId="35" applyNumberFormat="1" applyFont="1" applyFill="1" applyBorder="1" applyAlignment="1">
      <alignment horizontal="right" vertical="center" wrapText="1"/>
    </xf>
    <xf numFmtId="4" fontId="38" fillId="0" borderId="63" xfId="35" applyNumberFormat="1" applyFont="1" applyFill="1" applyBorder="1" applyAlignment="1">
      <alignment horizontal="right" vertical="center" wrapText="1"/>
    </xf>
    <xf numFmtId="4" fontId="40" fillId="0" borderId="34" xfId="35" applyNumberFormat="1" applyFont="1" applyFill="1" applyBorder="1" applyAlignment="1">
      <alignment horizontal="right" vertical="center"/>
    </xf>
    <xf numFmtId="4" fontId="44" fillId="0" borderId="34" xfId="35" applyNumberFormat="1" applyFont="1" applyFill="1" applyBorder="1" applyAlignment="1">
      <alignment horizontal="right" vertical="center"/>
    </xf>
    <xf numFmtId="4" fontId="40" fillId="0" borderId="41" xfId="35" applyNumberFormat="1" applyFont="1" applyFill="1" applyBorder="1" applyAlignment="1" applyProtection="1">
      <alignment horizontal="right" vertical="center"/>
      <protection locked="0"/>
    </xf>
    <xf numFmtId="4" fontId="31" fillId="0" borderId="13" xfId="35" applyNumberFormat="1" applyFont="1" applyFill="1" applyBorder="1" applyAlignment="1">
      <alignment horizontal="right" vertical="center" wrapText="1"/>
    </xf>
    <xf numFmtId="4" fontId="31" fillId="0" borderId="30" xfId="35" applyNumberFormat="1" applyFont="1" applyFill="1" applyBorder="1" applyAlignment="1">
      <alignment horizontal="right" vertical="center" wrapText="1"/>
    </xf>
    <xf numFmtId="4" fontId="36" fillId="0" borderId="60" xfId="35" applyNumberFormat="1" applyFont="1" applyFill="1" applyBorder="1" applyAlignment="1">
      <alignment horizontal="right" vertical="center"/>
    </xf>
    <xf numFmtId="167" fontId="13" fillId="0" borderId="0" xfId="35" applyNumberFormat="1" applyFont="1" applyFill="1" applyAlignment="1">
      <alignment vertical="center"/>
    </xf>
    <xf numFmtId="0" fontId="25" fillId="0" borderId="0" xfId="35" applyFont="1" applyFill="1" applyAlignment="1">
      <alignment vertical="center"/>
    </xf>
    <xf numFmtId="167" fontId="28" fillId="0" borderId="0" xfId="35" applyNumberFormat="1" applyFont="1" applyFill="1" applyAlignment="1">
      <alignment vertical="center"/>
    </xf>
    <xf numFmtId="167" fontId="22" fillId="0" borderId="0" xfId="35" applyNumberFormat="1" applyFont="1" applyFill="1" applyAlignment="1">
      <alignment vertical="center"/>
    </xf>
    <xf numFmtId="3" fontId="34" fillId="0" borderId="3" xfId="35" applyNumberFormat="1" applyFont="1" applyFill="1" applyBorder="1" applyAlignment="1">
      <alignment horizontal="center" vertical="center" wrapText="1"/>
    </xf>
    <xf numFmtId="167" fontId="35" fillId="0" borderId="0" xfId="35" applyNumberFormat="1" applyFont="1" applyFill="1" applyAlignment="1">
      <alignment vertical="center"/>
    </xf>
    <xf numFmtId="49" fontId="40" fillId="0" borderId="39" xfId="35" applyNumberFormat="1" applyFont="1" applyFill="1" applyBorder="1" applyAlignment="1">
      <alignment horizontal="center" vertical="top"/>
    </xf>
    <xf numFmtId="49" fontId="40" fillId="0" borderId="37" xfId="35" applyNumberFormat="1" applyFont="1" applyFill="1" applyBorder="1" applyAlignment="1">
      <alignment horizontal="center" vertical="top"/>
    </xf>
    <xf numFmtId="4" fontId="55" fillId="0" borderId="50" xfId="35" applyNumberFormat="1" applyFont="1" applyFill="1" applyBorder="1" applyAlignment="1">
      <alignment horizontal="right" vertical="top"/>
    </xf>
    <xf numFmtId="4" fontId="55" fillId="0" borderId="34" xfId="35" applyNumberFormat="1" applyFont="1" applyFill="1" applyBorder="1" applyAlignment="1">
      <alignment horizontal="right" vertical="top"/>
    </xf>
    <xf numFmtId="4" fontId="55" fillId="0" borderId="55" xfId="35" applyNumberFormat="1" applyFont="1" applyFill="1" applyBorder="1" applyAlignment="1">
      <alignment horizontal="right" vertical="top"/>
    </xf>
    <xf numFmtId="0" fontId="45" fillId="0" borderId="0" xfId="35" applyFont="1" applyFill="1" applyAlignment="1">
      <alignment vertical="center"/>
    </xf>
    <xf numFmtId="4" fontId="55" fillId="0" borderId="62" xfId="35" applyNumberFormat="1" applyFont="1" applyFill="1" applyBorder="1" applyAlignment="1">
      <alignment horizontal="right" vertical="top"/>
    </xf>
    <xf numFmtId="4" fontId="55" fillId="0" borderId="61" xfId="35" applyNumberFormat="1" applyFont="1" applyFill="1" applyBorder="1" applyAlignment="1">
      <alignment horizontal="right" vertical="top"/>
    </xf>
    <xf numFmtId="4" fontId="55" fillId="0" borderId="63" xfId="35" applyNumberFormat="1" applyFont="1" applyFill="1" applyBorder="1" applyAlignment="1">
      <alignment horizontal="right" vertical="top"/>
    </xf>
    <xf numFmtId="49" fontId="36" fillId="0" borderId="39" xfId="35" applyNumberFormat="1" applyFont="1" applyFill="1" applyBorder="1" applyAlignment="1">
      <alignment horizontal="center" vertical="top"/>
    </xf>
    <xf numFmtId="49" fontId="36" fillId="0" borderId="37" xfId="35" applyNumberFormat="1" applyFont="1" applyFill="1" applyBorder="1" applyAlignment="1">
      <alignment horizontal="center" vertical="top"/>
    </xf>
    <xf numFmtId="0" fontId="36" fillId="0" borderId="34" xfId="35" applyFont="1" applyFill="1" applyBorder="1" applyAlignment="1">
      <alignment vertical="top" wrapText="1"/>
    </xf>
    <xf numFmtId="4" fontId="56" fillId="0" borderId="62" xfId="35" applyNumberFormat="1" applyFont="1" applyFill="1" applyBorder="1" applyAlignment="1">
      <alignment horizontal="right" vertical="top"/>
    </xf>
    <xf numFmtId="4" fontId="56" fillId="0" borderId="61" xfId="35" applyNumberFormat="1" applyFont="1" applyFill="1" applyBorder="1" applyAlignment="1">
      <alignment horizontal="right" vertical="top"/>
    </xf>
    <xf numFmtId="4" fontId="57" fillId="0" borderId="63" xfId="35" applyNumberFormat="1" applyFont="1" applyFill="1" applyBorder="1" applyAlignment="1">
      <alignment horizontal="right" vertical="top"/>
    </xf>
    <xf numFmtId="4" fontId="56" fillId="0" borderId="50" xfId="35" applyNumberFormat="1" applyFont="1" applyFill="1" applyBorder="1" applyAlignment="1">
      <alignment horizontal="right" vertical="top"/>
    </xf>
    <xf numFmtId="4" fontId="56" fillId="0" borderId="34" xfId="35" applyNumberFormat="1" applyFont="1" applyFill="1" applyBorder="1" applyAlignment="1">
      <alignment horizontal="right" vertical="top"/>
    </xf>
    <xf numFmtId="4" fontId="57" fillId="0" borderId="55" xfId="35" applyNumberFormat="1" applyFont="1" applyFill="1" applyBorder="1" applyAlignment="1">
      <alignment horizontal="right" vertical="top"/>
    </xf>
    <xf numFmtId="49" fontId="58" fillId="0" borderId="7" xfId="35" applyNumberFormat="1" applyFont="1" applyFill="1" applyBorder="1" applyAlignment="1">
      <alignment horizontal="center" vertical="top"/>
    </xf>
    <xf numFmtId="49" fontId="58" fillId="0" borderId="47" xfId="35" applyNumberFormat="1" applyFont="1" applyFill="1" applyBorder="1" applyAlignment="1">
      <alignment horizontal="center" vertical="top"/>
    </xf>
    <xf numFmtId="49" fontId="58" fillId="0" borderId="48" xfId="35" applyNumberFormat="1" applyFont="1" applyFill="1" applyBorder="1" applyAlignment="1">
      <alignment horizontal="center" vertical="top"/>
    </xf>
    <xf numFmtId="168" fontId="58" fillId="0" borderId="7" xfId="35" applyNumberFormat="1" applyFont="1" applyFill="1" applyBorder="1" applyAlignment="1">
      <alignment horizontal="left" vertical="top" wrapText="1"/>
    </xf>
    <xf numFmtId="168" fontId="36" fillId="0" borderId="7" xfId="35" applyNumberFormat="1" applyFont="1" applyFill="1" applyBorder="1" applyAlignment="1">
      <alignment vertical="top" wrapText="1"/>
    </xf>
    <xf numFmtId="4" fontId="56" fillId="0" borderId="0" xfId="35" applyNumberFormat="1" applyFont="1" applyFill="1" applyBorder="1" applyAlignment="1">
      <alignment horizontal="right" vertical="top"/>
    </xf>
    <xf numFmtId="4" fontId="56" fillId="0" borderId="7" xfId="35" applyNumberFormat="1" applyFont="1" applyFill="1" applyBorder="1" applyAlignment="1">
      <alignment horizontal="right" vertical="top"/>
    </xf>
    <xf numFmtId="4" fontId="57" fillId="0" borderId="64" xfId="35" applyNumberFormat="1" applyFont="1" applyFill="1" applyBorder="1" applyAlignment="1">
      <alignment horizontal="right" vertical="top"/>
    </xf>
    <xf numFmtId="49" fontId="40" fillId="0" borderId="44" xfId="35" applyNumberFormat="1" applyFont="1" applyFill="1" applyBorder="1" applyAlignment="1">
      <alignment vertical="top"/>
    </xf>
    <xf numFmtId="49" fontId="40" fillId="0" borderId="54" xfId="35" applyNumberFormat="1" applyFont="1" applyFill="1" applyBorder="1" applyAlignment="1">
      <alignment vertical="top"/>
    </xf>
    <xf numFmtId="167" fontId="59" fillId="0" borderId="54" xfId="35" applyNumberFormat="1" applyFont="1" applyFill="1" applyBorder="1" applyAlignment="1">
      <alignment vertical="top"/>
    </xf>
    <xf numFmtId="167" fontId="59" fillId="0" borderId="65" xfId="35" applyNumberFormat="1" applyFont="1" applyFill="1" applyBorder="1" applyAlignment="1">
      <alignment vertical="top"/>
    </xf>
    <xf numFmtId="4" fontId="59" fillId="0" borderId="41" xfId="35" applyNumberFormat="1" applyFont="1" applyFill="1" applyBorder="1" applyAlignment="1" applyProtection="1">
      <alignment horizontal="right" vertical="top"/>
      <protection locked="0"/>
    </xf>
    <xf numFmtId="4" fontId="59" fillId="0" borderId="6" xfId="35" applyNumberFormat="1" applyFont="1" applyFill="1" applyBorder="1" applyAlignment="1" applyProtection="1">
      <alignment horizontal="right" vertical="top"/>
      <protection locked="0"/>
    </xf>
    <xf numFmtId="49" fontId="46" fillId="0" borderId="0" xfId="35" applyNumberFormat="1" applyFont="1" applyFill="1" applyAlignment="1">
      <alignment horizontal="center" vertical="top"/>
    </xf>
    <xf numFmtId="0" fontId="60" fillId="0" borderId="0" xfId="35" applyFont="1" applyFill="1" applyAlignment="1">
      <alignment horizontal="justify" vertical="top" wrapText="1"/>
    </xf>
    <xf numFmtId="0" fontId="60" fillId="0" borderId="0" xfId="35" applyFont="1" applyFill="1" applyBorder="1" applyAlignment="1">
      <alignment horizontal="justify" vertical="top" wrapText="1"/>
    </xf>
    <xf numFmtId="167" fontId="60" fillId="0" borderId="0" xfId="35" applyNumberFormat="1" applyFont="1" applyFill="1" applyAlignment="1">
      <alignment horizontal="right" vertical="top"/>
    </xf>
    <xf numFmtId="0" fontId="50" fillId="0" borderId="0" xfId="35" applyFont="1" applyFill="1" applyBorder="1" applyAlignment="1">
      <alignment horizontal="justify" vertical="top" wrapText="1"/>
    </xf>
    <xf numFmtId="0" fontId="26" fillId="0" borderId="0" xfId="35" applyNumberFormat="1" applyFont="1" applyFill="1" applyBorder="1" applyAlignment="1">
      <alignment horizontal="justify" vertical="top" wrapText="1"/>
    </xf>
    <xf numFmtId="167" fontId="47" fillId="0" borderId="0" xfId="35" applyNumberFormat="1" applyFont="1" applyFill="1" applyAlignment="1">
      <alignment horizontal="right" vertical="top"/>
    </xf>
    <xf numFmtId="167" fontId="48" fillId="0" borderId="0" xfId="35" applyNumberFormat="1" applyFont="1" applyFill="1" applyAlignment="1">
      <alignment horizontal="right" vertical="top"/>
    </xf>
    <xf numFmtId="0" fontId="46" fillId="0" borderId="0" xfId="35" applyFont="1" applyFill="1" applyAlignment="1">
      <alignment horizontal="justify" vertical="top" wrapText="1"/>
    </xf>
    <xf numFmtId="169" fontId="47" fillId="0" borderId="0" xfId="35" applyNumberFormat="1" applyFont="1" applyFill="1" applyAlignment="1">
      <alignment horizontal="right" vertical="top"/>
    </xf>
    <xf numFmtId="49" fontId="46" fillId="4" borderId="0" xfId="35" applyNumberFormat="1" applyFont="1" applyFill="1" applyAlignment="1">
      <alignment vertical="top"/>
    </xf>
    <xf numFmtId="170" fontId="61" fillId="0" borderId="0" xfId="35" applyNumberFormat="1" applyFont="1" applyFill="1" applyAlignment="1">
      <alignment horizontal="right" vertical="top"/>
    </xf>
    <xf numFmtId="171" fontId="47" fillId="0" borderId="0" xfId="35" applyNumberFormat="1" applyFont="1" applyFill="1" applyAlignment="1">
      <alignment horizontal="right" vertical="top"/>
    </xf>
    <xf numFmtId="170" fontId="48" fillId="0" borderId="0" xfId="35" applyNumberFormat="1" applyFont="1" applyFill="1" applyAlignment="1">
      <alignment horizontal="right" vertical="top"/>
    </xf>
    <xf numFmtId="171" fontId="48" fillId="0" borderId="0" xfId="35" applyNumberFormat="1" applyFont="1" applyFill="1" applyAlignment="1">
      <alignment horizontal="right" vertical="top"/>
    </xf>
    <xf numFmtId="171" fontId="47" fillId="0" borderId="0" xfId="35" applyNumberFormat="1" applyFont="1" applyFill="1" applyAlignment="1">
      <alignment vertical="top"/>
    </xf>
    <xf numFmtId="171" fontId="48" fillId="0" borderId="0" xfId="35" applyNumberFormat="1" applyFont="1" applyFill="1" applyAlignment="1">
      <alignment vertical="top"/>
    </xf>
    <xf numFmtId="168" fontId="47" fillId="0" borderId="0" xfId="35" applyNumberFormat="1" applyFont="1" applyFill="1" applyAlignment="1">
      <alignment vertical="top"/>
    </xf>
    <xf numFmtId="168" fontId="48" fillId="0" borderId="0" xfId="35" applyNumberFormat="1" applyFont="1" applyFill="1" applyAlignment="1">
      <alignment vertical="top"/>
    </xf>
    <xf numFmtId="49" fontId="46" fillId="4" borderId="0" xfId="35" applyNumberFormat="1" applyFont="1" applyFill="1" applyAlignment="1">
      <alignment vertical="center"/>
    </xf>
    <xf numFmtId="49" fontId="51" fillId="4" borderId="0" xfId="35" applyNumberFormat="1" applyFont="1" applyFill="1" applyAlignment="1">
      <alignment vertical="center"/>
    </xf>
    <xf numFmtId="0" fontId="51" fillId="4" borderId="0" xfId="35" applyFont="1" applyFill="1" applyAlignment="1">
      <alignment vertical="center"/>
    </xf>
    <xf numFmtId="0" fontId="5" fillId="0" borderId="0" xfId="35"/>
    <xf numFmtId="0" fontId="62" fillId="0" borderId="0" xfId="35" applyFont="1" applyFill="1"/>
    <xf numFmtId="0" fontId="33" fillId="0" borderId="0" xfId="35" applyNumberFormat="1" applyFont="1" applyFill="1" applyProtection="1">
      <protection locked="0"/>
    </xf>
    <xf numFmtId="172" fontId="62" fillId="0" borderId="0" xfId="35" applyNumberFormat="1" applyFont="1" applyFill="1" applyProtection="1">
      <protection locked="0"/>
    </xf>
    <xf numFmtId="0" fontId="63" fillId="0" borderId="0" xfId="35" applyFont="1" applyFill="1" applyAlignment="1">
      <alignment horizontal="left" vertical="center"/>
    </xf>
    <xf numFmtId="0" fontId="16" fillId="0" borderId="0" xfId="35" applyFont="1" applyFill="1" applyAlignment="1">
      <alignment horizontal="left"/>
    </xf>
    <xf numFmtId="0" fontId="64" fillId="0" borderId="0" xfId="35" applyFont="1" applyFill="1" applyAlignment="1">
      <alignment horizontal="left"/>
    </xf>
    <xf numFmtId="0" fontId="0" fillId="0" borderId="0" xfId="0" applyFill="1"/>
    <xf numFmtId="0" fontId="62" fillId="0" borderId="0" xfId="35" applyNumberFormat="1" applyFont="1" applyFill="1" applyProtection="1">
      <protection locked="0"/>
    </xf>
    <xf numFmtId="172" fontId="65" fillId="0" borderId="0" xfId="35" applyNumberFormat="1" applyFont="1" applyFill="1" applyAlignment="1" applyProtection="1">
      <alignment vertical="center"/>
      <protection locked="0"/>
    </xf>
    <xf numFmtId="0" fontId="11" fillId="0" borderId="0" xfId="35" applyFont="1" applyFill="1"/>
    <xf numFmtId="0" fontId="11" fillId="0" borderId="0" xfId="35" applyNumberFormat="1" applyFont="1" applyFill="1"/>
    <xf numFmtId="172" fontId="11" fillId="0" borderId="0" xfId="35" applyNumberFormat="1" applyFont="1" applyFill="1" applyProtection="1">
      <protection locked="0"/>
    </xf>
    <xf numFmtId="172" fontId="67" fillId="0" borderId="0" xfId="35" applyNumberFormat="1" applyFont="1" applyFill="1" applyAlignment="1" applyProtection="1">
      <alignment horizontal="left"/>
      <protection locked="0"/>
    </xf>
    <xf numFmtId="0" fontId="67" fillId="0" borderId="0" xfId="35" applyFont="1" applyFill="1" applyAlignment="1">
      <alignment horizontal="center"/>
    </xf>
    <xf numFmtId="0" fontId="11" fillId="0" borderId="0" xfId="35" applyFont="1" applyFill="1" applyAlignment="1">
      <alignment horizontal="right"/>
    </xf>
    <xf numFmtId="0" fontId="62" fillId="0" borderId="66" xfId="35" applyFont="1" applyFill="1" applyBorder="1" applyAlignment="1">
      <alignment horizontal="center" vertical="center" wrapText="1"/>
    </xf>
    <xf numFmtId="0" fontId="62" fillId="0" borderId="40" xfId="35" applyFont="1" applyFill="1" applyBorder="1" applyAlignment="1">
      <alignment horizontal="center" vertical="center" wrapText="1"/>
    </xf>
    <xf numFmtId="0" fontId="64" fillId="0" borderId="42" xfId="35" applyFont="1" applyFill="1" applyBorder="1" applyAlignment="1">
      <alignment horizontal="center" vertical="center"/>
    </xf>
    <xf numFmtId="0" fontId="64" fillId="0" borderId="44" xfId="35" applyNumberFormat="1" applyFont="1" applyFill="1" applyBorder="1" applyAlignment="1">
      <alignment horizontal="center" vertical="center"/>
    </xf>
    <xf numFmtId="49" fontId="64" fillId="0" borderId="54" xfId="35" applyNumberFormat="1" applyFont="1" applyFill="1" applyBorder="1" applyAlignment="1" applyProtection="1">
      <alignment horizontal="center" vertical="center"/>
      <protection locked="0"/>
    </xf>
    <xf numFmtId="0" fontId="64" fillId="0" borderId="54" xfId="35" applyFont="1" applyFill="1" applyBorder="1" applyAlignment="1">
      <alignment horizontal="center" vertical="center"/>
    </xf>
    <xf numFmtId="0" fontId="64" fillId="0" borderId="43" xfId="35" applyFont="1" applyFill="1" applyBorder="1" applyAlignment="1">
      <alignment horizontal="center" vertical="center"/>
    </xf>
    <xf numFmtId="0" fontId="68" fillId="0" borderId="33" xfId="35" applyNumberFormat="1" applyFont="1" applyFill="1" applyBorder="1" applyAlignment="1">
      <alignment horizontal="center" vertical="top"/>
    </xf>
    <xf numFmtId="172" fontId="11" fillId="0" borderId="33" xfId="35" applyNumberFormat="1" applyFont="1" applyFill="1" applyBorder="1" applyAlignment="1" applyProtection="1">
      <alignment horizontal="center" vertical="top"/>
      <protection locked="0"/>
    </xf>
    <xf numFmtId="0" fontId="17" fillId="0" borderId="33" xfId="35" applyFont="1" applyFill="1" applyBorder="1" applyAlignment="1">
      <alignment horizontal="left" vertical="top" wrapText="1"/>
    </xf>
    <xf numFmtId="0" fontId="14" fillId="0" borderId="33" xfId="35" applyFont="1" applyFill="1" applyBorder="1" applyAlignment="1">
      <alignment horizontal="center" vertical="top" wrapText="1"/>
    </xf>
    <xf numFmtId="4" fontId="17" fillId="0" borderId="33" xfId="35" applyNumberFormat="1" applyFont="1" applyFill="1" applyBorder="1" applyAlignment="1">
      <alignment vertical="top"/>
    </xf>
    <xf numFmtId="4" fontId="17" fillId="0" borderId="31" xfId="35" applyNumberFormat="1" applyFont="1" applyFill="1" applyBorder="1" applyAlignment="1">
      <alignment vertical="top"/>
    </xf>
    <xf numFmtId="0" fontId="11" fillId="0" borderId="1" xfId="35" applyNumberFormat="1" applyFont="1" applyFill="1" applyBorder="1" applyAlignment="1">
      <alignment horizontal="center" vertical="top"/>
    </xf>
    <xf numFmtId="173" fontId="11" fillId="0" borderId="1" xfId="35" applyNumberFormat="1" applyFont="1" applyFill="1" applyBorder="1" applyAlignment="1" applyProtection="1">
      <alignment horizontal="center" vertical="top"/>
      <protection locked="0"/>
    </xf>
    <xf numFmtId="172" fontId="11" fillId="0" borderId="1" xfId="35" applyNumberFormat="1" applyFont="1" applyFill="1" applyBorder="1" applyAlignment="1" applyProtection="1">
      <alignment horizontal="left" vertical="top" wrapText="1"/>
      <protection locked="0"/>
    </xf>
    <xf numFmtId="0" fontId="14" fillId="0" borderId="68" xfId="35" applyFont="1" applyFill="1" applyBorder="1" applyAlignment="1">
      <alignment horizontal="center" vertical="top" wrapText="1"/>
    </xf>
    <xf numFmtId="4" fontId="21" fillId="0" borderId="68" xfId="35" applyNumberFormat="1" applyFont="1" applyFill="1" applyBorder="1" applyAlignment="1">
      <alignment vertical="top"/>
    </xf>
    <xf numFmtId="4" fontId="69" fillId="0" borderId="68" xfId="35" applyNumberFormat="1" applyFont="1" applyFill="1" applyBorder="1" applyAlignment="1">
      <alignment vertical="top"/>
    </xf>
    <xf numFmtId="4" fontId="21" fillId="0" borderId="69" xfId="35" applyNumberFormat="1" applyFont="1" applyFill="1" applyBorder="1" applyAlignment="1">
      <alignment vertical="top"/>
    </xf>
    <xf numFmtId="0" fontId="70" fillId="0" borderId="42" xfId="35" applyFont="1" applyFill="1" applyBorder="1" applyAlignment="1">
      <alignment horizontal="center" vertical="top"/>
    </xf>
    <xf numFmtId="0" fontId="17" fillId="0" borderId="44" xfId="35" applyNumberFormat="1" applyFont="1" applyFill="1" applyBorder="1" applyAlignment="1">
      <alignment horizontal="center" vertical="top"/>
    </xf>
    <xf numFmtId="168" fontId="11" fillId="0" borderId="54" xfId="35" applyNumberFormat="1" applyFont="1" applyFill="1" applyBorder="1" applyAlignment="1">
      <alignment horizontal="center" vertical="top"/>
    </xf>
    <xf numFmtId="172" fontId="17" fillId="0" borderId="54" xfId="35" applyNumberFormat="1" applyFont="1" applyFill="1" applyBorder="1" applyAlignment="1" applyProtection="1">
      <alignment horizontal="center" vertical="top"/>
      <protection locked="0"/>
    </xf>
    <xf numFmtId="0" fontId="17" fillId="0" borderId="54" xfId="35" applyFont="1" applyFill="1" applyBorder="1" applyAlignment="1">
      <alignment vertical="top"/>
    </xf>
    <xf numFmtId="4" fontId="69" fillId="0" borderId="54" xfId="35" applyNumberFormat="1" applyFont="1" applyFill="1" applyBorder="1" applyAlignment="1">
      <alignment vertical="top"/>
    </xf>
    <xf numFmtId="0" fontId="16" fillId="0" borderId="67" xfId="35" applyFont="1" applyFill="1" applyBorder="1" applyAlignment="1">
      <alignment horizontal="center" vertical="top"/>
    </xf>
    <xf numFmtId="0" fontId="16" fillId="0" borderId="33" xfId="35" applyNumberFormat="1" applyFont="1" applyFill="1" applyBorder="1" applyAlignment="1">
      <alignment horizontal="center" vertical="top"/>
    </xf>
    <xf numFmtId="4" fontId="69" fillId="0" borderId="33" xfId="35" applyNumberFormat="1" applyFont="1" applyFill="1" applyBorder="1" applyAlignment="1">
      <alignment vertical="top"/>
    </xf>
    <xf numFmtId="4" fontId="69" fillId="0" borderId="31" xfId="35" applyNumberFormat="1" applyFont="1" applyFill="1" applyBorder="1" applyAlignment="1">
      <alignment vertical="top"/>
    </xf>
    <xf numFmtId="0" fontId="16" fillId="0" borderId="45" xfId="35" applyFont="1" applyFill="1" applyBorder="1" applyAlignment="1">
      <alignment horizontal="center" vertical="top"/>
    </xf>
    <xf numFmtId="0" fontId="11" fillId="0" borderId="1" xfId="35" applyFont="1" applyFill="1" applyBorder="1" applyAlignment="1">
      <alignment horizontal="left" vertical="top" wrapText="1"/>
    </xf>
    <xf numFmtId="0" fontId="14" fillId="0" borderId="1" xfId="35" applyFont="1" applyFill="1" applyBorder="1" applyAlignment="1">
      <alignment horizontal="center" vertical="top" wrapText="1"/>
    </xf>
    <xf numFmtId="4" fontId="21" fillId="0" borderId="1" xfId="35" applyNumberFormat="1" applyFont="1" applyFill="1" applyBorder="1" applyAlignment="1">
      <alignment vertical="top"/>
    </xf>
    <xf numFmtId="4" fontId="21" fillId="0" borderId="38" xfId="35" applyNumberFormat="1" applyFont="1" applyFill="1" applyBorder="1" applyAlignment="1">
      <alignment vertical="top"/>
    </xf>
    <xf numFmtId="0" fontId="11" fillId="0" borderId="47" xfId="35" applyNumberFormat="1" applyFont="1" applyFill="1" applyBorder="1" applyAlignment="1">
      <alignment horizontal="center" vertical="top"/>
    </xf>
    <xf numFmtId="173" fontId="11" fillId="0" borderId="70" xfId="35" applyNumberFormat="1" applyFont="1" applyFill="1" applyBorder="1" applyAlignment="1" applyProtection="1">
      <alignment horizontal="center" vertical="top"/>
      <protection locked="0"/>
    </xf>
    <xf numFmtId="0" fontId="11" fillId="0" borderId="70" xfId="35" applyFont="1" applyFill="1" applyBorder="1" applyAlignment="1">
      <alignment horizontal="left" vertical="top" wrapText="1"/>
    </xf>
    <xf numFmtId="0" fontId="14" fillId="0" borderId="70" xfId="35" applyFont="1" applyFill="1" applyBorder="1" applyAlignment="1">
      <alignment horizontal="center" vertical="top" wrapText="1"/>
    </xf>
    <xf numFmtId="4" fontId="21" fillId="0" borderId="70" xfId="35" applyNumberFormat="1" applyFont="1" applyFill="1" applyBorder="1" applyAlignment="1">
      <alignment vertical="top"/>
    </xf>
    <xf numFmtId="4" fontId="21" fillId="0" borderId="48" xfId="35" applyNumberFormat="1" applyFont="1" applyFill="1" applyBorder="1" applyAlignment="1">
      <alignment vertical="top"/>
    </xf>
    <xf numFmtId="0" fontId="16" fillId="0" borderId="42" xfId="35" applyFont="1" applyFill="1" applyBorder="1" applyAlignment="1">
      <alignment horizontal="center" vertical="top"/>
    </xf>
    <xf numFmtId="0" fontId="16" fillId="0" borderId="44" xfId="35" applyNumberFormat="1" applyFont="1" applyFill="1" applyBorder="1" applyAlignment="1">
      <alignment horizontal="center" vertical="top"/>
    </xf>
    <xf numFmtId="172" fontId="11" fillId="0" borderId="54" xfId="35" applyNumberFormat="1" applyFont="1" applyFill="1" applyBorder="1" applyAlignment="1" applyProtection="1">
      <alignment horizontal="center" vertical="top"/>
      <protection locked="0"/>
    </xf>
    <xf numFmtId="0" fontId="14" fillId="0" borderId="54" xfId="35" applyFont="1" applyFill="1" applyBorder="1" applyAlignment="1">
      <alignment horizontal="center" vertical="top" wrapText="1"/>
    </xf>
    <xf numFmtId="4" fontId="69" fillId="0" borderId="43" xfId="35" applyNumberFormat="1" applyFont="1" applyFill="1" applyBorder="1" applyAlignment="1">
      <alignment vertical="top"/>
    </xf>
    <xf numFmtId="172" fontId="17" fillId="0" borderId="33" xfId="35" applyNumberFormat="1" applyFont="1" applyFill="1" applyBorder="1" applyAlignment="1" applyProtection="1">
      <alignment horizontal="left" vertical="top" wrapText="1"/>
      <protection locked="0"/>
    </xf>
    <xf numFmtId="0" fontId="11" fillId="0" borderId="28" xfId="35" applyNumberFormat="1" applyFont="1" applyFill="1" applyBorder="1" applyAlignment="1">
      <alignment horizontal="center" vertical="top"/>
    </xf>
    <xf numFmtId="0" fontId="16" fillId="0" borderId="72" xfId="35" applyNumberFormat="1" applyFont="1" applyFill="1" applyBorder="1" applyAlignment="1">
      <alignment horizontal="center" vertical="top"/>
    </xf>
    <xf numFmtId="172" fontId="11" fillId="0" borderId="16" xfId="35" applyNumberFormat="1" applyFont="1" applyFill="1" applyBorder="1" applyAlignment="1" applyProtection="1">
      <alignment horizontal="center" vertical="top"/>
      <protection locked="0"/>
    </xf>
    <xf numFmtId="0" fontId="14" fillId="0" borderId="16" xfId="35" applyFont="1" applyFill="1" applyBorder="1" applyAlignment="1">
      <alignment horizontal="center" vertical="top" wrapText="1"/>
    </xf>
    <xf numFmtId="0" fontId="17" fillId="0" borderId="33" xfId="35" applyNumberFormat="1" applyFont="1" applyFill="1" applyBorder="1" applyAlignment="1">
      <alignment horizontal="center" vertical="top"/>
    </xf>
    <xf numFmtId="172" fontId="71" fillId="0" borderId="33" xfId="35" applyNumberFormat="1" applyFont="1" applyFill="1" applyBorder="1" applyAlignment="1" applyProtection="1">
      <alignment horizontal="center" vertical="top"/>
      <protection locked="0"/>
    </xf>
    <xf numFmtId="0" fontId="11" fillId="0" borderId="45" xfId="35" applyFont="1" applyFill="1" applyBorder="1" applyAlignment="1">
      <alignment horizontal="center" vertical="top"/>
    </xf>
    <xf numFmtId="0" fontId="11" fillId="0" borderId="68" xfId="35" applyFont="1" applyFill="1" applyBorder="1" applyAlignment="1">
      <alignment horizontal="center" vertical="top" wrapText="1"/>
    </xf>
    <xf numFmtId="4" fontId="21" fillId="0" borderId="73" xfId="35" applyNumberFormat="1" applyFont="1" applyFill="1" applyBorder="1" applyAlignment="1">
      <alignment vertical="top"/>
    </xf>
    <xf numFmtId="0" fontId="70" fillId="0" borderId="42" xfId="35" applyFont="1" applyFill="1" applyBorder="1" applyAlignment="1">
      <alignment horizontal="center" vertical="center"/>
    </xf>
    <xf numFmtId="172" fontId="72" fillId="0" borderId="54" xfId="35" applyNumberFormat="1" applyFont="1" applyFill="1" applyBorder="1" applyAlignment="1" applyProtection="1">
      <alignment horizontal="center" vertical="top"/>
      <protection locked="0"/>
    </xf>
    <xf numFmtId="172" fontId="72" fillId="0" borderId="33" xfId="35" applyNumberFormat="1" applyFont="1" applyFill="1" applyBorder="1" applyAlignment="1" applyProtection="1">
      <alignment horizontal="center" vertical="top"/>
      <protection locked="0"/>
    </xf>
    <xf numFmtId="0" fontId="11" fillId="0" borderId="70" xfId="35" applyFont="1" applyFill="1" applyBorder="1" applyAlignment="1">
      <alignment horizontal="center" vertical="top" wrapText="1"/>
    </xf>
    <xf numFmtId="172" fontId="71" fillId="0" borderId="54" xfId="35" applyNumberFormat="1" applyFont="1" applyFill="1" applyBorder="1" applyAlignment="1" applyProtection="1">
      <alignment horizontal="center" vertical="top"/>
      <protection locked="0"/>
    </xf>
    <xf numFmtId="172" fontId="73" fillId="0" borderId="33" xfId="35" applyNumberFormat="1" applyFont="1" applyFill="1" applyBorder="1" applyAlignment="1" applyProtection="1">
      <alignment horizontal="center" vertical="top"/>
      <protection locked="0"/>
    </xf>
    <xf numFmtId="49" fontId="11" fillId="0" borderId="1" xfId="35" applyNumberFormat="1" applyFont="1" applyFill="1" applyBorder="1" applyAlignment="1" applyProtection="1">
      <alignment horizontal="center" vertical="top"/>
      <protection locked="0"/>
    </xf>
    <xf numFmtId="2" fontId="74" fillId="0" borderId="50" xfId="35" applyNumberFormat="1" applyFont="1" applyFill="1" applyBorder="1" applyAlignment="1">
      <alignment vertical="center" wrapText="1"/>
    </xf>
    <xf numFmtId="0" fontId="11" fillId="0" borderId="1" xfId="35" applyFont="1" applyFill="1" applyBorder="1" applyAlignment="1">
      <alignment horizontal="center" vertical="top" wrapText="1"/>
    </xf>
    <xf numFmtId="0" fontId="17" fillId="0" borderId="42" xfId="35" applyFont="1" applyFill="1" applyBorder="1" applyAlignment="1">
      <alignment horizontal="center" vertical="top"/>
    </xf>
    <xf numFmtId="0" fontId="17" fillId="0" borderId="54" xfId="35" applyNumberFormat="1" applyFont="1" applyFill="1" applyBorder="1" applyAlignment="1">
      <alignment horizontal="center" vertical="top"/>
    </xf>
    <xf numFmtId="0" fontId="16" fillId="0" borderId="46" xfId="35" applyFont="1" applyFill="1" applyBorder="1" applyAlignment="1">
      <alignment horizontal="center" vertical="top"/>
    </xf>
    <xf numFmtId="172" fontId="72" fillId="0" borderId="68" xfId="35" applyNumberFormat="1" applyFont="1" applyFill="1" applyBorder="1" applyAlignment="1" applyProtection="1">
      <alignment horizontal="center" vertical="top"/>
      <protection locked="0"/>
    </xf>
    <xf numFmtId="0" fontId="17" fillId="0" borderId="68" xfId="35" applyFont="1" applyFill="1" applyBorder="1" applyAlignment="1">
      <alignment horizontal="left" vertical="top" wrapText="1"/>
    </xf>
    <xf numFmtId="4" fontId="69" fillId="0" borderId="73" xfId="35" applyNumberFormat="1" applyFont="1" applyFill="1" applyBorder="1" applyAlignment="1">
      <alignment vertical="top"/>
    </xf>
    <xf numFmtId="2" fontId="74" fillId="0" borderId="1" xfId="35" quotePrefix="1" applyNumberFormat="1" applyFont="1" applyFill="1" applyBorder="1" applyAlignment="1">
      <alignment vertical="center" wrapText="1"/>
    </xf>
    <xf numFmtId="0" fontId="75" fillId="0" borderId="1" xfId="35" applyFont="1" applyFill="1" applyBorder="1" applyAlignment="1">
      <alignment horizontal="center" vertical="top" wrapText="1"/>
    </xf>
    <xf numFmtId="2" fontId="11" fillId="0" borderId="1" xfId="35" quotePrefix="1" applyNumberFormat="1" applyFont="1" applyFill="1" applyBorder="1" applyAlignment="1">
      <alignment vertical="center" wrapText="1"/>
    </xf>
    <xf numFmtId="0" fontId="11" fillId="0" borderId="70" xfId="35" applyNumberFormat="1" applyFont="1" applyFill="1" applyBorder="1" applyAlignment="1">
      <alignment horizontal="center" vertical="top"/>
    </xf>
    <xf numFmtId="173" fontId="11" fillId="0" borderId="68" xfId="35" applyNumberFormat="1" applyFont="1" applyFill="1" applyBorder="1" applyAlignment="1" applyProtection="1">
      <alignment horizontal="center" vertical="top"/>
      <protection locked="0"/>
    </xf>
    <xf numFmtId="0" fontId="75" fillId="0" borderId="68" xfId="35" applyFont="1" applyFill="1" applyBorder="1" applyAlignment="1">
      <alignment horizontal="center" vertical="top" wrapText="1"/>
    </xf>
    <xf numFmtId="4" fontId="21" fillId="0" borderId="28" xfId="35" applyNumberFormat="1" applyFont="1" applyFill="1" applyBorder="1" applyAlignment="1">
      <alignment vertical="top"/>
    </xf>
    <xf numFmtId="0" fontId="70" fillId="0" borderId="4" xfId="35" applyFont="1" applyFill="1" applyBorder="1" applyAlignment="1">
      <alignment horizontal="center" vertical="center"/>
    </xf>
    <xf numFmtId="0" fontId="17" fillId="0" borderId="65" xfId="35" applyNumberFormat="1" applyFont="1" applyFill="1" applyBorder="1" applyAlignment="1">
      <alignment horizontal="center" vertical="top"/>
    </xf>
    <xf numFmtId="0" fontId="75" fillId="0" borderId="54" xfId="35" applyFont="1" applyFill="1" applyBorder="1" applyAlignment="1">
      <alignment horizontal="center" vertical="top" wrapText="1"/>
    </xf>
    <xf numFmtId="0" fontId="16" fillId="0" borderId="11" xfId="35" applyFont="1" applyFill="1" applyBorder="1" applyAlignment="1">
      <alignment horizontal="center" vertical="top"/>
    </xf>
    <xf numFmtId="0" fontId="68" fillId="0" borderId="45" xfId="35" applyFont="1" applyFill="1" applyBorder="1" applyAlignment="1">
      <alignment horizontal="center" vertical="top"/>
    </xf>
    <xf numFmtId="169" fontId="21" fillId="0" borderId="1" xfId="35" applyNumberFormat="1" applyFont="1" applyFill="1" applyBorder="1" applyAlignment="1">
      <alignment vertical="top"/>
    </xf>
    <xf numFmtId="169" fontId="21" fillId="0" borderId="73" xfId="35" applyNumberFormat="1" applyFont="1" applyFill="1" applyBorder="1" applyAlignment="1">
      <alignment vertical="top"/>
    </xf>
    <xf numFmtId="0" fontId="62" fillId="0" borderId="42" xfId="35" applyFont="1" applyFill="1" applyBorder="1"/>
    <xf numFmtId="0" fontId="11" fillId="0" borderId="54" xfId="35" applyNumberFormat="1" applyFont="1" applyFill="1" applyBorder="1"/>
    <xf numFmtId="172" fontId="62" fillId="0" borderId="54" xfId="35" applyNumberFormat="1" applyFont="1" applyFill="1" applyBorder="1" applyProtection="1">
      <protection locked="0"/>
    </xf>
    <xf numFmtId="0" fontId="69" fillId="0" borderId="54" xfId="35" applyFont="1" applyFill="1" applyBorder="1" applyAlignment="1">
      <alignment horizontal="center" vertical="top"/>
    </xf>
    <xf numFmtId="172" fontId="69" fillId="0" borderId="54" xfId="35" applyNumberFormat="1" applyFont="1" applyFill="1" applyBorder="1" applyAlignment="1" applyProtection="1">
      <alignment vertical="top"/>
      <protection locked="0"/>
    </xf>
    <xf numFmtId="4" fontId="69" fillId="0" borderId="54" xfId="35" applyNumberFormat="1" applyFont="1" applyFill="1" applyBorder="1" applyAlignment="1">
      <alignment horizontal="right" vertical="top" wrapText="1"/>
    </xf>
    <xf numFmtId="169" fontId="69" fillId="0" borderId="54" xfId="35" applyNumberFormat="1" applyFont="1" applyFill="1" applyBorder="1" applyAlignment="1">
      <alignment horizontal="right" vertical="top" wrapText="1"/>
    </xf>
    <xf numFmtId="0" fontId="62" fillId="0" borderId="0" xfId="35" applyFont="1" applyFill="1" applyBorder="1"/>
    <xf numFmtId="0" fontId="11" fillId="0" borderId="0" xfId="35" applyNumberFormat="1" applyFont="1" applyFill="1" applyBorder="1"/>
    <xf numFmtId="172" fontId="62" fillId="0" borderId="0" xfId="35" applyNumberFormat="1" applyFont="1" applyFill="1" applyBorder="1" applyProtection="1">
      <protection locked="0"/>
    </xf>
    <xf numFmtId="0" fontId="69" fillId="0" borderId="0" xfId="35" applyFont="1" applyFill="1" applyBorder="1" applyAlignment="1">
      <alignment horizontal="center" vertical="top"/>
    </xf>
    <xf numFmtId="172" fontId="69" fillId="0" borderId="0" xfId="35" applyNumberFormat="1" applyFont="1" applyFill="1" applyBorder="1" applyAlignment="1" applyProtection="1">
      <alignment vertical="top"/>
      <protection locked="0"/>
    </xf>
    <xf numFmtId="167" fontId="69" fillId="0" borderId="0" xfId="35" applyNumberFormat="1" applyFont="1" applyFill="1" applyBorder="1" applyAlignment="1">
      <alignment horizontal="right" vertical="top" wrapText="1"/>
    </xf>
    <xf numFmtId="0" fontId="62" fillId="0" borderId="0" xfId="35" applyNumberFormat="1" applyFont="1" applyFill="1"/>
    <xf numFmtId="4" fontId="21" fillId="3" borderId="68" xfId="35" applyNumberFormat="1" applyFont="1" applyFill="1" applyBorder="1" applyAlignment="1">
      <alignment vertical="top"/>
    </xf>
    <xf numFmtId="4" fontId="21" fillId="3" borderId="1" xfId="35" applyNumberFormat="1" applyFont="1" applyFill="1" applyBorder="1" applyAlignment="1">
      <alignment vertical="top"/>
    </xf>
    <xf numFmtId="4" fontId="21" fillId="3" borderId="70" xfId="35" applyNumberFormat="1" applyFont="1" applyFill="1" applyBorder="1" applyAlignment="1">
      <alignment vertical="top"/>
    </xf>
    <xf numFmtId="4" fontId="21" fillId="3" borderId="28" xfId="35" applyNumberFormat="1" applyFont="1" applyFill="1" applyBorder="1" applyAlignment="1">
      <alignment vertical="top"/>
    </xf>
    <xf numFmtId="169" fontId="69" fillId="0" borderId="33" xfId="35" applyNumberFormat="1" applyFont="1" applyFill="1" applyBorder="1" applyAlignment="1">
      <alignment vertical="top"/>
    </xf>
    <xf numFmtId="172" fontId="17" fillId="0" borderId="33" xfId="35" applyNumberFormat="1" applyFont="1" applyFill="1" applyBorder="1" applyAlignment="1" applyProtection="1">
      <alignment horizontal="center" vertical="top" wrapText="1"/>
      <protection locked="0"/>
    </xf>
    <xf numFmtId="0" fontId="17" fillId="0" borderId="67" xfId="35" applyFont="1" applyFill="1" applyBorder="1" applyAlignment="1">
      <alignment horizontal="center" vertical="center"/>
    </xf>
    <xf numFmtId="0" fontId="17" fillId="0" borderId="16" xfId="35" applyNumberFormat="1" applyFont="1" applyFill="1" applyBorder="1" applyAlignment="1">
      <alignment horizontal="center" vertical="top"/>
    </xf>
    <xf numFmtId="172" fontId="72" fillId="0" borderId="16" xfId="35" applyNumberFormat="1" applyFont="1" applyFill="1" applyBorder="1" applyAlignment="1" applyProtection="1">
      <alignment horizontal="center" vertical="top"/>
      <protection locked="0"/>
    </xf>
    <xf numFmtId="172" fontId="17" fillId="0" borderId="16" xfId="35" applyNumberFormat="1" applyFont="1" applyFill="1" applyBorder="1" applyAlignment="1" applyProtection="1">
      <alignment horizontal="center" vertical="top"/>
      <protection locked="0"/>
    </xf>
    <xf numFmtId="4" fontId="69" fillId="0" borderId="16" xfId="35" applyNumberFormat="1" applyFont="1" applyFill="1" applyBorder="1" applyAlignment="1">
      <alignment vertical="top"/>
    </xf>
    <xf numFmtId="169" fontId="69" fillId="0" borderId="16" xfId="35" applyNumberFormat="1" applyFont="1" applyFill="1" applyBorder="1" applyAlignment="1">
      <alignment vertical="top"/>
    </xf>
    <xf numFmtId="0" fontId="70" fillId="0" borderId="71" xfId="35" applyFont="1" applyFill="1" applyBorder="1" applyAlignment="1">
      <alignment horizontal="center" vertical="center"/>
    </xf>
    <xf numFmtId="172" fontId="77" fillId="0" borderId="28" xfId="35" applyNumberFormat="1" applyFont="1" applyFill="1" applyBorder="1" applyAlignment="1" applyProtection="1">
      <alignment horizontal="center" vertical="top"/>
      <protection locked="0"/>
    </xf>
    <xf numFmtId="0" fontId="11" fillId="0" borderId="28" xfId="35" applyFont="1" applyFill="1" applyBorder="1" applyAlignment="1">
      <alignment horizontal="center" vertical="top" wrapText="1"/>
    </xf>
    <xf numFmtId="169" fontId="21" fillId="0" borderId="28" xfId="35" applyNumberFormat="1" applyFont="1" applyFill="1" applyBorder="1" applyAlignment="1">
      <alignment vertical="top"/>
    </xf>
    <xf numFmtId="172" fontId="11" fillId="0" borderId="28" xfId="35" applyNumberFormat="1" applyFont="1" applyFill="1" applyBorder="1" applyAlignment="1" applyProtection="1">
      <alignment horizontal="left" vertical="top" wrapText="1"/>
      <protection locked="0"/>
    </xf>
    <xf numFmtId="169" fontId="69" fillId="0" borderId="31" xfId="35" applyNumberFormat="1" applyFont="1" applyFill="1" applyBorder="1" applyAlignment="1">
      <alignment vertical="top"/>
    </xf>
    <xf numFmtId="4" fontId="21" fillId="0" borderId="52" xfId="35" applyNumberFormat="1" applyFont="1" applyFill="1" applyBorder="1" applyAlignment="1">
      <alignment vertical="top"/>
    </xf>
    <xf numFmtId="0" fontId="17" fillId="0" borderId="11" xfId="35" applyFon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left" vertical="top" wrapText="1"/>
    </xf>
    <xf numFmtId="0" fontId="11" fillId="0" borderId="29" xfId="1" applyFont="1" applyFill="1" applyBorder="1" applyAlignment="1">
      <alignment horizontal="left" vertical="top" wrapText="1"/>
    </xf>
    <xf numFmtId="0" fontId="11" fillId="0" borderId="0" xfId="1" applyFont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top" wrapText="1"/>
    </xf>
    <xf numFmtId="0" fontId="11" fillId="0" borderId="52" xfId="1" applyFont="1" applyFill="1" applyBorder="1" applyAlignment="1">
      <alignment horizontal="center" vertical="top" wrapText="1"/>
    </xf>
    <xf numFmtId="0" fontId="16" fillId="0" borderId="4" xfId="1" applyFont="1" applyFill="1" applyBorder="1" applyAlignment="1">
      <alignment horizontal="center" vertical="top" wrapText="1"/>
    </xf>
    <xf numFmtId="0" fontId="16" fillId="0" borderId="5" xfId="1" applyFont="1" applyFill="1" applyBorder="1" applyAlignment="1">
      <alignment horizontal="center" vertical="top" wrapText="1"/>
    </xf>
    <xf numFmtId="0" fontId="16" fillId="0" borderId="6" xfId="1" applyFont="1" applyFill="1" applyBorder="1" applyAlignment="1">
      <alignment horizontal="center" vertical="top" wrapText="1"/>
    </xf>
    <xf numFmtId="0" fontId="11" fillId="0" borderId="15" xfId="1" applyFont="1" applyFill="1" applyBorder="1" applyAlignment="1">
      <alignment horizontal="center" vertical="top" wrapText="1"/>
    </xf>
    <xf numFmtId="0" fontId="11" fillId="0" borderId="26" xfId="1" applyFont="1" applyFill="1" applyBorder="1" applyAlignment="1">
      <alignment horizontal="center" vertical="top" wrapText="1"/>
    </xf>
    <xf numFmtId="0" fontId="11" fillId="0" borderId="16" xfId="1" applyFont="1" applyFill="1" applyBorder="1" applyAlignment="1">
      <alignment horizontal="center" vertical="top" wrapText="1"/>
    </xf>
    <xf numFmtId="0" fontId="11" fillId="0" borderId="28" xfId="1" applyFont="1" applyFill="1" applyBorder="1" applyAlignment="1">
      <alignment horizontal="center" vertical="top" wrapText="1"/>
    </xf>
    <xf numFmtId="0" fontId="14" fillId="0" borderId="12" xfId="1" applyFont="1" applyFill="1" applyBorder="1" applyAlignment="1">
      <alignment horizontal="left" vertical="top" wrapText="1"/>
    </xf>
    <xf numFmtId="0" fontId="14" fillId="0" borderId="17" xfId="1" applyFont="1" applyFill="1" applyBorder="1" applyAlignment="1">
      <alignment horizontal="left" vertical="top" wrapText="1"/>
    </xf>
    <xf numFmtId="0" fontId="16" fillId="0" borderId="5" xfId="1" applyFont="1" applyBorder="1" applyAlignment="1">
      <alignment horizontal="center" vertical="top" wrapText="1"/>
    </xf>
    <xf numFmtId="0" fontId="16" fillId="0" borderId="4" xfId="1" applyFont="1" applyBorder="1" applyAlignment="1">
      <alignment horizontal="center" vertical="top" wrapText="1"/>
    </xf>
    <xf numFmtId="0" fontId="16" fillId="0" borderId="6" xfId="1" applyFont="1" applyBorder="1" applyAlignment="1">
      <alignment horizontal="center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20" xfId="1" applyFont="1" applyFill="1" applyBorder="1" applyAlignment="1">
      <alignment horizontal="left" vertical="top" wrapText="1"/>
    </xf>
    <xf numFmtId="0" fontId="11" fillId="0" borderId="9" xfId="1" applyFont="1" applyFill="1" applyBorder="1" applyAlignment="1">
      <alignment horizontal="left" vertical="top" wrapText="1"/>
    </xf>
    <xf numFmtId="0" fontId="11" fillId="0" borderId="21" xfId="1" applyFont="1" applyFill="1" applyBorder="1" applyAlignment="1">
      <alignment horizontal="left" vertical="top" wrapText="1"/>
    </xf>
    <xf numFmtId="0" fontId="11" fillId="0" borderId="3" xfId="1" applyFont="1" applyFill="1" applyBorder="1" applyAlignment="1">
      <alignment horizontal="center" vertical="top" wrapText="1"/>
    </xf>
    <xf numFmtId="0" fontId="11" fillId="0" borderId="19" xfId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top" wrapText="1"/>
    </xf>
    <xf numFmtId="0" fontId="11" fillId="0" borderId="23" xfId="1" applyFont="1" applyFill="1" applyBorder="1" applyAlignment="1">
      <alignment horizontal="center" vertical="top" wrapText="1"/>
    </xf>
    <xf numFmtId="0" fontId="14" fillId="0" borderId="12" xfId="1" applyFont="1" applyFill="1" applyBorder="1" applyAlignment="1">
      <alignment horizontal="center" vertical="top" wrapText="1"/>
    </xf>
    <xf numFmtId="0" fontId="14" fillId="0" borderId="13" xfId="1" applyFont="1" applyFill="1" applyBorder="1" applyAlignment="1">
      <alignment horizontal="center" vertical="top" wrapText="1"/>
    </xf>
    <xf numFmtId="0" fontId="4" fillId="0" borderId="0" xfId="1" applyAlignment="1">
      <alignment horizontal="left" wrapText="1"/>
    </xf>
    <xf numFmtId="0" fontId="16" fillId="0" borderId="0" xfId="1" applyFont="1" applyAlignment="1">
      <alignment horizontal="center" vertical="center" wrapText="1"/>
    </xf>
    <xf numFmtId="0" fontId="16" fillId="0" borderId="3" xfId="1" applyFont="1" applyBorder="1" applyAlignment="1">
      <alignment horizontal="center" vertical="top" wrapText="1"/>
    </xf>
    <xf numFmtId="0" fontId="16" fillId="0" borderId="7" xfId="1" applyFont="1" applyBorder="1" applyAlignment="1">
      <alignment horizontal="center" vertical="top" wrapText="1"/>
    </xf>
    <xf numFmtId="0" fontId="16" fillId="0" borderId="19" xfId="1" applyFont="1" applyBorder="1" applyAlignment="1">
      <alignment horizontal="center" vertical="top" wrapText="1"/>
    </xf>
    <xf numFmtId="0" fontId="18" fillId="0" borderId="3" xfId="1" applyFont="1" applyBorder="1" applyAlignment="1">
      <alignment horizontal="center" vertical="top" wrapText="1"/>
    </xf>
    <xf numFmtId="0" fontId="18" fillId="0" borderId="7" xfId="1" applyFont="1" applyBorder="1" applyAlignment="1">
      <alignment horizontal="center" vertical="top" wrapText="1"/>
    </xf>
    <xf numFmtId="0" fontId="18" fillId="0" borderId="19" xfId="1" applyFont="1" applyBorder="1" applyAlignment="1">
      <alignment horizontal="center" vertical="top" wrapText="1"/>
    </xf>
    <xf numFmtId="0" fontId="11" fillId="0" borderId="14" xfId="1" applyFont="1" applyFill="1" applyBorder="1" applyAlignment="1">
      <alignment horizontal="center" vertical="top" wrapText="1"/>
    </xf>
    <xf numFmtId="0" fontId="11" fillId="0" borderId="25" xfId="1" applyFont="1" applyFill="1" applyBorder="1" applyAlignment="1">
      <alignment horizontal="center" vertical="top" wrapText="1"/>
    </xf>
    <xf numFmtId="0" fontId="26" fillId="0" borderId="0" xfId="35" applyFont="1" applyFill="1" applyAlignment="1">
      <alignment horizontal="center" vertical="center"/>
    </xf>
    <xf numFmtId="0" fontId="49" fillId="0" borderId="0" xfId="35" applyFont="1" applyFill="1" applyAlignment="1">
      <alignment horizontal="center" vertical="center"/>
    </xf>
    <xf numFmtId="167" fontId="31" fillId="0" borderId="17" xfId="35" applyNumberFormat="1" applyFont="1" applyFill="1" applyBorder="1" applyAlignment="1">
      <alignment horizontal="center" vertical="center" wrapText="1"/>
    </xf>
    <xf numFmtId="167" fontId="31" fillId="0" borderId="50" xfId="35" applyNumberFormat="1" applyFont="1" applyFill="1" applyBorder="1" applyAlignment="1">
      <alignment horizontal="center" vertical="center" wrapText="1"/>
    </xf>
    <xf numFmtId="167" fontId="31" fillId="0" borderId="49" xfId="35" applyNumberFormat="1" applyFont="1" applyFill="1" applyBorder="1" applyAlignment="1">
      <alignment horizontal="center" vertical="center" wrapText="1"/>
    </xf>
    <xf numFmtId="167" fontId="31" fillId="0" borderId="30" xfId="35" applyNumberFormat="1" applyFont="1" applyFill="1" applyBorder="1" applyAlignment="1">
      <alignment horizontal="center" vertical="center" wrapText="1"/>
    </xf>
    <xf numFmtId="167" fontId="31" fillId="0" borderId="34" xfId="35" applyNumberFormat="1" applyFont="1" applyFill="1" applyBorder="1" applyAlignment="1">
      <alignment horizontal="center" vertical="center" wrapText="1"/>
    </xf>
    <xf numFmtId="167" fontId="31" fillId="0" borderId="56" xfId="35" applyNumberFormat="1" applyFont="1" applyFill="1" applyBorder="1" applyAlignment="1">
      <alignment horizontal="center" vertical="center" wrapText="1"/>
    </xf>
    <xf numFmtId="167" fontId="31" fillId="0" borderId="13" xfId="35" applyNumberFormat="1" applyFont="1" applyFill="1" applyBorder="1" applyAlignment="1">
      <alignment horizontal="center" vertical="center" wrapText="1"/>
    </xf>
    <xf numFmtId="167" fontId="31" fillId="0" borderId="55" xfId="35" applyNumberFormat="1" applyFont="1" applyFill="1" applyBorder="1" applyAlignment="1">
      <alignment horizontal="center" vertical="center" wrapText="1"/>
    </xf>
    <xf numFmtId="167" fontId="31" fillId="0" borderId="57" xfId="35" applyNumberFormat="1" applyFont="1" applyFill="1" applyBorder="1" applyAlignment="1">
      <alignment horizontal="center" vertical="center" wrapText="1"/>
    </xf>
    <xf numFmtId="0" fontId="33" fillId="0" borderId="42" xfId="35" applyFont="1" applyFill="1" applyBorder="1" applyAlignment="1">
      <alignment horizontal="center" vertical="center" wrapText="1"/>
    </xf>
    <xf numFmtId="0" fontId="33" fillId="0" borderId="54" xfId="35" applyFont="1" applyFill="1" applyBorder="1" applyAlignment="1">
      <alignment horizontal="center" vertical="center" wrapText="1"/>
    </xf>
    <xf numFmtId="0" fontId="33" fillId="0" borderId="43" xfId="35" applyFont="1" applyFill="1" applyBorder="1" applyAlignment="1">
      <alignment horizontal="center" vertical="center" wrapText="1"/>
    </xf>
    <xf numFmtId="0" fontId="33" fillId="0" borderId="3" xfId="35" applyFont="1" applyFill="1" applyBorder="1" applyAlignment="1">
      <alignment horizontal="center" vertical="center" wrapText="1"/>
    </xf>
    <xf numFmtId="0" fontId="33" fillId="0" borderId="7" xfId="35" applyFont="1" applyFill="1" applyBorder="1" applyAlignment="1">
      <alignment horizontal="center" vertical="center" wrapText="1"/>
    </xf>
    <xf numFmtId="0" fontId="33" fillId="0" borderId="19" xfId="35" applyFont="1" applyFill="1" applyBorder="1" applyAlignment="1">
      <alignment horizontal="center" vertical="center" wrapText="1"/>
    </xf>
    <xf numFmtId="0" fontId="33" fillId="0" borderId="30" xfId="35" applyFont="1" applyFill="1" applyBorder="1" applyAlignment="1">
      <alignment horizontal="center" vertical="center" wrapText="1"/>
    </xf>
    <xf numFmtId="0" fontId="33" fillId="0" borderId="34" xfId="35" applyFont="1" applyFill="1" applyBorder="1" applyAlignment="1">
      <alignment horizontal="center" vertical="center" wrapText="1"/>
    </xf>
    <xf numFmtId="0" fontId="33" fillId="0" borderId="56" xfId="35" applyFont="1" applyFill="1" applyBorder="1" applyAlignment="1">
      <alignment horizontal="center" vertical="center" wrapText="1"/>
    </xf>
    <xf numFmtId="0" fontId="24" fillId="0" borderId="0" xfId="35" applyFont="1" applyFill="1" applyAlignment="1">
      <alignment horizontal="left" vertical="center" wrapText="1"/>
    </xf>
    <xf numFmtId="0" fontId="27" fillId="0" borderId="0" xfId="35" applyFont="1" applyFill="1" applyAlignment="1">
      <alignment horizontal="center" vertical="center"/>
    </xf>
    <xf numFmtId="0" fontId="27" fillId="0" borderId="0" xfId="35" applyFont="1" applyFill="1" applyAlignment="1">
      <alignment horizontal="center" vertical="center" wrapText="1"/>
    </xf>
    <xf numFmtId="49" fontId="29" fillId="0" borderId="30" xfId="35" applyNumberFormat="1" applyFont="1" applyFill="1" applyBorder="1" applyAlignment="1">
      <alignment horizontal="center" vertical="center" wrapText="1"/>
    </xf>
    <xf numFmtId="49" fontId="29" fillId="0" borderId="34" xfId="35" applyNumberFormat="1" applyFont="1" applyFill="1" applyBorder="1" applyAlignment="1">
      <alignment horizontal="center" vertical="center" wrapText="1"/>
    </xf>
    <xf numFmtId="49" fontId="29" fillId="0" borderId="56" xfId="35" applyNumberFormat="1" applyFont="1" applyFill="1" applyBorder="1" applyAlignment="1">
      <alignment horizontal="center" vertical="center" wrapText="1"/>
    </xf>
    <xf numFmtId="49" fontId="29" fillId="0" borderId="17" xfId="35" applyNumberFormat="1" applyFont="1" applyFill="1" applyBorder="1" applyAlignment="1">
      <alignment horizontal="center" vertical="center" wrapText="1"/>
    </xf>
    <xf numFmtId="49" fontId="29" fillId="0" borderId="50" xfId="35" applyNumberFormat="1" applyFont="1" applyFill="1" applyBorder="1" applyAlignment="1">
      <alignment horizontal="center" vertical="center" wrapText="1"/>
    </xf>
    <xf numFmtId="49" fontId="29" fillId="0" borderId="49" xfId="35" applyNumberFormat="1" applyFont="1" applyFill="1" applyBorder="1" applyAlignment="1">
      <alignment horizontal="center" vertical="center" wrapText="1"/>
    </xf>
    <xf numFmtId="0" fontId="30" fillId="0" borderId="17" xfId="35" applyFont="1" applyFill="1" applyBorder="1" applyAlignment="1">
      <alignment horizontal="center" vertical="center" wrapText="1"/>
    </xf>
    <xf numFmtId="0" fontId="30" fillId="0" borderId="50" xfId="35" applyFont="1" applyFill="1" applyBorder="1" applyAlignment="1">
      <alignment horizontal="center" vertical="center" wrapText="1"/>
    </xf>
    <xf numFmtId="0" fontId="30" fillId="0" borderId="49" xfId="35" applyFont="1" applyFill="1" applyBorder="1" applyAlignment="1">
      <alignment horizontal="center" vertical="center" wrapText="1"/>
    </xf>
    <xf numFmtId="0" fontId="31" fillId="0" borderId="30" xfId="35" applyFont="1" applyFill="1" applyBorder="1" applyAlignment="1">
      <alignment horizontal="center" vertical="center" wrapText="1"/>
    </xf>
    <xf numFmtId="0" fontId="31" fillId="0" borderId="34" xfId="35" applyFont="1" applyFill="1" applyBorder="1" applyAlignment="1">
      <alignment horizontal="center" vertical="center" wrapText="1"/>
    </xf>
    <xf numFmtId="0" fontId="31" fillId="0" borderId="56" xfId="35" applyFont="1" applyFill="1" applyBorder="1" applyAlignment="1">
      <alignment horizontal="center" vertical="center" wrapText="1"/>
    </xf>
    <xf numFmtId="0" fontId="30" fillId="0" borderId="30" xfId="35" applyFont="1" applyFill="1" applyBorder="1" applyAlignment="1">
      <alignment horizontal="center" vertical="center" wrapText="1"/>
    </xf>
    <xf numFmtId="0" fontId="30" fillId="0" borderId="34" xfId="35" applyFont="1" applyFill="1" applyBorder="1" applyAlignment="1">
      <alignment horizontal="center" vertical="center" wrapText="1"/>
    </xf>
    <xf numFmtId="0" fontId="30" fillId="0" borderId="56" xfId="35" applyFont="1" applyFill="1" applyBorder="1" applyAlignment="1">
      <alignment horizontal="center" vertical="center" wrapText="1"/>
    </xf>
    <xf numFmtId="167" fontId="25" fillId="0" borderId="0" xfId="35" applyNumberFormat="1" applyFont="1" applyAlignment="1">
      <alignment horizontal="left" vertical="center"/>
    </xf>
    <xf numFmtId="167" fontId="25" fillId="0" borderId="0" xfId="35" applyNumberFormat="1" applyFont="1" applyAlignment="1">
      <alignment horizontal="left" vertical="top"/>
    </xf>
    <xf numFmtId="167" fontId="25" fillId="0" borderId="0" xfId="35" applyNumberFormat="1" applyFont="1" applyFill="1" applyAlignment="1">
      <alignment horizontal="left" vertical="top"/>
    </xf>
    <xf numFmtId="0" fontId="25" fillId="0" borderId="0" xfId="35" applyFont="1" applyFill="1" applyAlignment="1">
      <alignment horizontal="left" vertical="center" wrapText="1"/>
    </xf>
    <xf numFmtId="0" fontId="16" fillId="0" borderId="67" xfId="35" applyFont="1" applyFill="1" applyBorder="1" applyAlignment="1">
      <alignment horizontal="center" vertical="top"/>
    </xf>
    <xf numFmtId="0" fontId="16" fillId="0" borderId="45" xfId="35" applyFont="1" applyFill="1" applyBorder="1" applyAlignment="1">
      <alignment horizontal="center" vertical="top"/>
    </xf>
    <xf numFmtId="0" fontId="16" fillId="0" borderId="71" xfId="35" applyFont="1" applyFill="1" applyBorder="1" applyAlignment="1">
      <alignment horizontal="center" vertical="top"/>
    </xf>
    <xf numFmtId="172" fontId="76" fillId="0" borderId="0" xfId="35" applyNumberFormat="1" applyFont="1" applyFill="1" applyAlignment="1" applyProtection="1">
      <alignment horizontal="center"/>
      <protection locked="0"/>
    </xf>
    <xf numFmtId="172" fontId="63" fillId="0" borderId="0" xfId="35" applyNumberFormat="1" applyFont="1" applyFill="1" applyAlignment="1" applyProtection="1">
      <alignment horizontal="left" vertical="top" wrapText="1"/>
      <protection locked="0"/>
    </xf>
    <xf numFmtId="172" fontId="66" fillId="0" borderId="0" xfId="35" applyNumberFormat="1" applyFont="1" applyFill="1" applyAlignment="1" applyProtection="1">
      <alignment horizontal="center" wrapText="1"/>
      <protection locked="0"/>
    </xf>
    <xf numFmtId="172" fontId="33" fillId="0" borderId="0" xfId="35" applyNumberFormat="1" applyFont="1" applyFill="1" applyAlignment="1" applyProtection="1">
      <alignment horizontal="center" vertical="center" wrapText="1"/>
      <protection locked="0"/>
    </xf>
    <xf numFmtId="0" fontId="62" fillId="0" borderId="8" xfId="35" applyFont="1" applyFill="1" applyBorder="1" applyAlignment="1">
      <alignment horizontal="center" vertical="center" wrapText="1"/>
    </xf>
    <xf numFmtId="0" fontId="62" fillId="0" borderId="20" xfId="35" applyFont="1" applyFill="1" applyBorder="1" applyAlignment="1">
      <alignment horizontal="center" vertical="center" wrapText="1"/>
    </xf>
    <xf numFmtId="0" fontId="62" fillId="0" borderId="33" xfId="35" applyNumberFormat="1" applyFont="1" applyFill="1" applyBorder="1" applyAlignment="1">
      <alignment horizontal="center" vertical="center" wrapText="1"/>
    </xf>
    <xf numFmtId="0" fontId="62" fillId="0" borderId="66" xfId="35" applyNumberFormat="1" applyFont="1" applyFill="1" applyBorder="1" applyAlignment="1">
      <alignment horizontal="center" vertical="center" wrapText="1"/>
    </xf>
    <xf numFmtId="0" fontId="62" fillId="0" borderId="33" xfId="35" applyFont="1" applyFill="1" applyBorder="1" applyAlignment="1">
      <alignment horizontal="center" vertical="center" wrapText="1"/>
    </xf>
    <xf numFmtId="0" fontId="62" fillId="0" borderId="66" xfId="35" applyFont="1" applyFill="1" applyBorder="1" applyAlignment="1">
      <alignment horizontal="center" vertical="center" wrapText="1"/>
    </xf>
    <xf numFmtId="0" fontId="62" fillId="0" borderId="31" xfId="35" applyFont="1" applyFill="1" applyBorder="1" applyAlignment="1">
      <alignment horizontal="center" vertical="center" wrapText="1"/>
    </xf>
  </cellXfs>
  <cellStyles count="40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 2" xfId="14"/>
    <cellStyle name="Звичайний 2 2 2" xfId="15"/>
    <cellStyle name="Звичайний 2 3" xfId="16"/>
    <cellStyle name="Звичайний 2_2017 роз Формула" xfId="17"/>
    <cellStyle name="Звичайний 20" xfId="18"/>
    <cellStyle name="Звичайний 21" xfId="19"/>
    <cellStyle name="Звичайний 22" xfId="20"/>
    <cellStyle name="Звичайний 22 2" xfId="21"/>
    <cellStyle name="Звичайний 22_2017 роз Формула" xfId="22"/>
    <cellStyle name="Звичайний 23" xfId="23"/>
    <cellStyle name="Звичайний 24" xfId="24"/>
    <cellStyle name="Звичайний 25" xfId="25"/>
    <cellStyle name="Звичайний 3" xfId="26"/>
    <cellStyle name="Звичайний 4" xfId="27"/>
    <cellStyle name="Звичайний 4 2" xfId="28"/>
    <cellStyle name="Звичайний 5" xfId="29"/>
    <cellStyle name="Звичайний 6" xfId="30"/>
    <cellStyle name="Звичайний 7" xfId="31"/>
    <cellStyle name="Звичайний 8" xfId="32"/>
    <cellStyle name="Звичайний 9" xfId="33"/>
    <cellStyle name="Обычный" xfId="0" builtinId="0"/>
    <cellStyle name="Обычный 2" xfId="1"/>
    <cellStyle name="Обычный 3" xfId="34"/>
    <cellStyle name="Обычный 4" xfId="35"/>
    <cellStyle name="Стиль 1" xfId="36"/>
    <cellStyle name="Фінансовий 2" xfId="37"/>
    <cellStyle name="Фінансовий 2 2" xfId="38"/>
    <cellStyle name="Фінансовий 3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workbookViewId="0">
      <selection activeCell="A10" sqref="A10"/>
    </sheetView>
  </sheetViews>
  <sheetFormatPr defaultRowHeight="13.8"/>
  <cols>
    <col min="1" max="1" width="11.33203125" style="21" customWidth="1"/>
    <col min="2" max="2" width="41.109375" style="21" customWidth="1"/>
    <col min="3" max="3" width="14.21875" style="21" customWidth="1"/>
    <col min="4" max="4" width="14.109375" style="21" customWidth="1"/>
    <col min="5" max="5" width="14.21875" style="21" customWidth="1"/>
    <col min="6" max="6" width="14.77734375" style="21" customWidth="1"/>
    <col min="7" max="16384" width="8.88671875" style="21"/>
  </cols>
  <sheetData>
    <row r="1" spans="1:6">
      <c r="D1" s="21" t="s">
        <v>284</v>
      </c>
    </row>
    <row r="2" spans="1:6">
      <c r="D2" s="21" t="s">
        <v>285</v>
      </c>
    </row>
    <row r="3" spans="1:6">
      <c r="D3" s="21" t="s">
        <v>103</v>
      </c>
    </row>
    <row r="5" spans="1:6">
      <c r="A5" s="422" t="s">
        <v>99</v>
      </c>
      <c r="B5" s="422"/>
      <c r="C5" s="422"/>
      <c r="D5" s="422"/>
      <c r="E5" s="422"/>
      <c r="F5" s="422"/>
    </row>
    <row r="6" spans="1:6">
      <c r="A6" s="422" t="s">
        <v>286</v>
      </c>
      <c r="B6" s="422"/>
      <c r="C6" s="422"/>
      <c r="D6" s="422"/>
      <c r="E6" s="422"/>
      <c r="F6" s="422"/>
    </row>
    <row r="7" spans="1:6">
      <c r="A7" s="422" t="s">
        <v>287</v>
      </c>
      <c r="B7" s="422"/>
      <c r="C7" s="422"/>
      <c r="D7" s="422"/>
      <c r="E7" s="422"/>
      <c r="F7" s="422"/>
    </row>
    <row r="8" spans="1:6">
      <c r="A8" s="422" t="s">
        <v>288</v>
      </c>
      <c r="B8" s="422"/>
      <c r="C8" s="422"/>
      <c r="D8" s="422"/>
      <c r="E8" s="422"/>
      <c r="F8" s="422"/>
    </row>
    <row r="9" spans="1:6">
      <c r="A9" s="422" t="s">
        <v>289</v>
      </c>
      <c r="B9" s="422"/>
      <c r="C9" s="422"/>
      <c r="D9" s="422"/>
      <c r="E9" s="422"/>
      <c r="F9" s="422"/>
    </row>
    <row r="10" spans="1:6">
      <c r="F10" s="1" t="s">
        <v>2</v>
      </c>
    </row>
    <row r="11" spans="1:6">
      <c r="A11" s="421" t="s">
        <v>290</v>
      </c>
      <c r="B11" s="421" t="s">
        <v>291</v>
      </c>
      <c r="C11" s="423" t="s">
        <v>8</v>
      </c>
      <c r="D11" s="421" t="s">
        <v>7</v>
      </c>
      <c r="E11" s="421" t="s">
        <v>14</v>
      </c>
      <c r="F11" s="421"/>
    </row>
    <row r="12" spans="1:6">
      <c r="A12" s="421"/>
      <c r="B12" s="421"/>
      <c r="C12" s="421"/>
      <c r="D12" s="421"/>
      <c r="E12" s="421" t="s">
        <v>8</v>
      </c>
      <c r="F12" s="421" t="s">
        <v>292</v>
      </c>
    </row>
    <row r="13" spans="1:6">
      <c r="A13" s="421"/>
      <c r="B13" s="421"/>
      <c r="C13" s="421"/>
      <c r="D13" s="421"/>
      <c r="E13" s="421"/>
      <c r="F13" s="421"/>
    </row>
    <row r="14" spans="1:6">
      <c r="A14" s="22">
        <v>1</v>
      </c>
      <c r="B14" s="22">
        <v>2</v>
      </c>
      <c r="C14" s="23">
        <v>3</v>
      </c>
      <c r="D14" s="22">
        <v>4</v>
      </c>
      <c r="E14" s="22">
        <v>5</v>
      </c>
      <c r="F14" s="22">
        <v>6</v>
      </c>
    </row>
    <row r="15" spans="1:6">
      <c r="A15" s="411">
        <v>10000000</v>
      </c>
      <c r="B15" s="412" t="s">
        <v>293</v>
      </c>
      <c r="C15" s="413">
        <f t="shared" ref="C15:C77" si="0">D15+E15</f>
        <v>1610700</v>
      </c>
      <c r="D15" s="414">
        <v>1601000</v>
      </c>
      <c r="E15" s="414">
        <v>9700</v>
      </c>
      <c r="F15" s="414">
        <v>0</v>
      </c>
    </row>
    <row r="16" spans="1:6" ht="27.6">
      <c r="A16" s="411">
        <v>11000000</v>
      </c>
      <c r="B16" s="412" t="s">
        <v>294</v>
      </c>
      <c r="C16" s="413">
        <f t="shared" si="0"/>
        <v>1724400</v>
      </c>
      <c r="D16" s="414">
        <v>1724400</v>
      </c>
      <c r="E16" s="414">
        <v>0</v>
      </c>
      <c r="F16" s="414">
        <v>0</v>
      </c>
    </row>
    <row r="17" spans="1:6">
      <c r="A17" s="411">
        <v>11010000</v>
      </c>
      <c r="B17" s="412" t="s">
        <v>295</v>
      </c>
      <c r="C17" s="413">
        <f t="shared" si="0"/>
        <v>1724400</v>
      </c>
      <c r="D17" s="414">
        <v>1724400</v>
      </c>
      <c r="E17" s="414">
        <v>0</v>
      </c>
      <c r="F17" s="414">
        <v>0</v>
      </c>
    </row>
    <row r="18" spans="1:6" ht="41.4">
      <c r="A18" s="415">
        <v>11010100</v>
      </c>
      <c r="B18" s="416" t="s">
        <v>296</v>
      </c>
      <c r="C18" s="417">
        <f t="shared" si="0"/>
        <v>1671000</v>
      </c>
      <c r="D18" s="418">
        <v>1671000</v>
      </c>
      <c r="E18" s="418">
        <v>0</v>
      </c>
      <c r="F18" s="418">
        <v>0</v>
      </c>
    </row>
    <row r="19" spans="1:6" ht="69">
      <c r="A19" s="415">
        <v>11010200</v>
      </c>
      <c r="B19" s="416" t="s">
        <v>297</v>
      </c>
      <c r="C19" s="417">
        <f t="shared" si="0"/>
        <v>20700</v>
      </c>
      <c r="D19" s="418">
        <v>20700</v>
      </c>
      <c r="E19" s="418">
        <v>0</v>
      </c>
      <c r="F19" s="418">
        <v>0</v>
      </c>
    </row>
    <row r="20" spans="1:6" ht="41.4">
      <c r="A20" s="415">
        <v>11010400</v>
      </c>
      <c r="B20" s="416" t="s">
        <v>298</v>
      </c>
      <c r="C20" s="417">
        <f t="shared" si="0"/>
        <v>52300</v>
      </c>
      <c r="D20" s="418">
        <v>52300</v>
      </c>
      <c r="E20" s="418">
        <v>0</v>
      </c>
      <c r="F20" s="418">
        <v>0</v>
      </c>
    </row>
    <row r="21" spans="1:6" ht="41.4">
      <c r="A21" s="415">
        <v>11010500</v>
      </c>
      <c r="B21" s="416" t="s">
        <v>299</v>
      </c>
      <c r="C21" s="417">
        <f t="shared" si="0"/>
        <v>-19600</v>
      </c>
      <c r="D21" s="418">
        <v>-19600</v>
      </c>
      <c r="E21" s="418">
        <v>0</v>
      </c>
      <c r="F21" s="418">
        <v>0</v>
      </c>
    </row>
    <row r="22" spans="1:6" ht="27.6">
      <c r="A22" s="411">
        <v>13000000</v>
      </c>
      <c r="B22" s="412" t="s">
        <v>300</v>
      </c>
      <c r="C22" s="413">
        <f t="shared" si="0"/>
        <v>-9100</v>
      </c>
      <c r="D22" s="414">
        <v>-9100</v>
      </c>
      <c r="E22" s="414">
        <v>0</v>
      </c>
      <c r="F22" s="414">
        <v>0</v>
      </c>
    </row>
    <row r="23" spans="1:6">
      <c r="A23" s="411">
        <v>13030000</v>
      </c>
      <c r="B23" s="412" t="s">
        <v>301</v>
      </c>
      <c r="C23" s="413">
        <f t="shared" si="0"/>
        <v>-9100</v>
      </c>
      <c r="D23" s="414">
        <v>-9100</v>
      </c>
      <c r="E23" s="414">
        <v>0</v>
      </c>
      <c r="F23" s="414">
        <v>0</v>
      </c>
    </row>
    <row r="24" spans="1:6" ht="41.4">
      <c r="A24" s="415">
        <v>13030200</v>
      </c>
      <c r="B24" s="416" t="s">
        <v>302</v>
      </c>
      <c r="C24" s="417">
        <f t="shared" si="0"/>
        <v>-9100</v>
      </c>
      <c r="D24" s="418">
        <v>-9100</v>
      </c>
      <c r="E24" s="418">
        <v>0</v>
      </c>
      <c r="F24" s="418">
        <v>0</v>
      </c>
    </row>
    <row r="25" spans="1:6">
      <c r="A25" s="411">
        <v>14000000</v>
      </c>
      <c r="B25" s="412" t="s">
        <v>303</v>
      </c>
      <c r="C25" s="413">
        <f t="shared" si="0"/>
        <v>92900</v>
      </c>
      <c r="D25" s="414">
        <v>92900</v>
      </c>
      <c r="E25" s="414">
        <v>0</v>
      </c>
      <c r="F25" s="414">
        <v>0</v>
      </c>
    </row>
    <row r="26" spans="1:6" ht="27.6">
      <c r="A26" s="411">
        <v>14020000</v>
      </c>
      <c r="B26" s="412" t="s">
        <v>304</v>
      </c>
      <c r="C26" s="413">
        <f t="shared" si="0"/>
        <v>-10100</v>
      </c>
      <c r="D26" s="414">
        <v>-10100</v>
      </c>
      <c r="E26" s="414">
        <v>0</v>
      </c>
      <c r="F26" s="414">
        <v>0</v>
      </c>
    </row>
    <row r="27" spans="1:6">
      <c r="A27" s="415">
        <v>14021900</v>
      </c>
      <c r="B27" s="416" t="s">
        <v>305</v>
      </c>
      <c r="C27" s="417">
        <f t="shared" si="0"/>
        <v>-10100</v>
      </c>
      <c r="D27" s="418">
        <v>-10100</v>
      </c>
      <c r="E27" s="418">
        <v>0</v>
      </c>
      <c r="F27" s="418">
        <v>0</v>
      </c>
    </row>
    <row r="28" spans="1:6" ht="41.4">
      <c r="A28" s="411">
        <v>14030000</v>
      </c>
      <c r="B28" s="412" t="s">
        <v>306</v>
      </c>
      <c r="C28" s="413">
        <f t="shared" si="0"/>
        <v>-31100</v>
      </c>
      <c r="D28" s="414">
        <v>-31100</v>
      </c>
      <c r="E28" s="414">
        <v>0</v>
      </c>
      <c r="F28" s="414">
        <v>0</v>
      </c>
    </row>
    <row r="29" spans="1:6">
      <c r="A29" s="415">
        <v>14031900</v>
      </c>
      <c r="B29" s="416" t="s">
        <v>305</v>
      </c>
      <c r="C29" s="417">
        <f t="shared" si="0"/>
        <v>-31100</v>
      </c>
      <c r="D29" s="418">
        <v>-31100</v>
      </c>
      <c r="E29" s="418">
        <v>0</v>
      </c>
      <c r="F29" s="418">
        <v>0</v>
      </c>
    </row>
    <row r="30" spans="1:6" ht="41.4">
      <c r="A30" s="415">
        <v>14040000</v>
      </c>
      <c r="B30" s="416" t="s">
        <v>307</v>
      </c>
      <c r="C30" s="417">
        <f t="shared" si="0"/>
        <v>134100</v>
      </c>
      <c r="D30" s="418">
        <v>134100</v>
      </c>
      <c r="E30" s="418">
        <v>0</v>
      </c>
      <c r="F30" s="418">
        <v>0</v>
      </c>
    </row>
    <row r="31" spans="1:6">
      <c r="A31" s="411">
        <v>18000000</v>
      </c>
      <c r="B31" s="412" t="s">
        <v>308</v>
      </c>
      <c r="C31" s="413">
        <f t="shared" si="0"/>
        <v>-207200</v>
      </c>
      <c r="D31" s="414">
        <v>-207200</v>
      </c>
      <c r="E31" s="414">
        <v>0</v>
      </c>
      <c r="F31" s="414">
        <v>0</v>
      </c>
    </row>
    <row r="32" spans="1:6">
      <c r="A32" s="411">
        <v>18010000</v>
      </c>
      <c r="B32" s="412" t="s">
        <v>309</v>
      </c>
      <c r="C32" s="413">
        <f t="shared" si="0"/>
        <v>-155500</v>
      </c>
      <c r="D32" s="414">
        <v>-155500</v>
      </c>
      <c r="E32" s="414">
        <v>0</v>
      </c>
      <c r="F32" s="414">
        <v>0</v>
      </c>
    </row>
    <row r="33" spans="1:6" ht="55.2">
      <c r="A33" s="415">
        <v>18010100</v>
      </c>
      <c r="B33" s="416" t="s">
        <v>310</v>
      </c>
      <c r="C33" s="417">
        <f t="shared" si="0"/>
        <v>7300</v>
      </c>
      <c r="D33" s="418">
        <v>7300</v>
      </c>
      <c r="E33" s="418">
        <v>0</v>
      </c>
      <c r="F33" s="418">
        <v>0</v>
      </c>
    </row>
    <row r="34" spans="1:6" ht="55.2">
      <c r="A34" s="415">
        <v>18010300</v>
      </c>
      <c r="B34" s="416" t="s">
        <v>311</v>
      </c>
      <c r="C34" s="417">
        <f t="shared" si="0"/>
        <v>500</v>
      </c>
      <c r="D34" s="418">
        <v>500</v>
      </c>
      <c r="E34" s="418">
        <v>0</v>
      </c>
      <c r="F34" s="418">
        <v>0</v>
      </c>
    </row>
    <row r="35" spans="1:6" ht="55.2">
      <c r="A35" s="415">
        <v>18010400</v>
      </c>
      <c r="B35" s="416" t="s">
        <v>312</v>
      </c>
      <c r="C35" s="417">
        <f t="shared" si="0"/>
        <v>-102500</v>
      </c>
      <c r="D35" s="418">
        <v>-102500</v>
      </c>
      <c r="E35" s="418">
        <v>0</v>
      </c>
      <c r="F35" s="418">
        <v>0</v>
      </c>
    </row>
    <row r="36" spans="1:6">
      <c r="A36" s="415">
        <v>18010500</v>
      </c>
      <c r="B36" s="416" t="s">
        <v>313</v>
      </c>
      <c r="C36" s="417">
        <f t="shared" si="0"/>
        <v>-181300</v>
      </c>
      <c r="D36" s="418">
        <v>-181300</v>
      </c>
      <c r="E36" s="418">
        <v>0</v>
      </c>
      <c r="F36" s="418">
        <v>0</v>
      </c>
    </row>
    <row r="37" spans="1:6">
      <c r="A37" s="415">
        <v>18010600</v>
      </c>
      <c r="B37" s="416" t="s">
        <v>314</v>
      </c>
      <c r="C37" s="417">
        <f t="shared" si="0"/>
        <v>48500</v>
      </c>
      <c r="D37" s="418">
        <v>48500</v>
      </c>
      <c r="E37" s="418">
        <v>0</v>
      </c>
      <c r="F37" s="418">
        <v>0</v>
      </c>
    </row>
    <row r="38" spans="1:6">
      <c r="A38" s="415">
        <v>18010700</v>
      </c>
      <c r="B38" s="416" t="s">
        <v>315</v>
      </c>
      <c r="C38" s="417">
        <f t="shared" si="0"/>
        <v>60300</v>
      </c>
      <c r="D38" s="418">
        <v>60300</v>
      </c>
      <c r="E38" s="418">
        <v>0</v>
      </c>
      <c r="F38" s="418">
        <v>0</v>
      </c>
    </row>
    <row r="39" spans="1:6">
      <c r="A39" s="415">
        <v>18010900</v>
      </c>
      <c r="B39" s="416" t="s">
        <v>316</v>
      </c>
      <c r="C39" s="417">
        <f t="shared" si="0"/>
        <v>-4900</v>
      </c>
      <c r="D39" s="418">
        <v>-4900</v>
      </c>
      <c r="E39" s="418">
        <v>0</v>
      </c>
      <c r="F39" s="418">
        <v>0</v>
      </c>
    </row>
    <row r="40" spans="1:6">
      <c r="A40" s="415">
        <v>18011000</v>
      </c>
      <c r="B40" s="416" t="s">
        <v>317</v>
      </c>
      <c r="C40" s="417">
        <f t="shared" si="0"/>
        <v>14600</v>
      </c>
      <c r="D40" s="418">
        <v>14600</v>
      </c>
      <c r="E40" s="418">
        <v>0</v>
      </c>
      <c r="F40" s="418">
        <v>0</v>
      </c>
    </row>
    <row r="41" spans="1:6">
      <c r="A41" s="415">
        <v>18011100</v>
      </c>
      <c r="B41" s="416" t="s">
        <v>318</v>
      </c>
      <c r="C41" s="417">
        <f t="shared" si="0"/>
        <v>2000</v>
      </c>
      <c r="D41" s="418">
        <v>2000</v>
      </c>
      <c r="E41" s="418">
        <v>0</v>
      </c>
      <c r="F41" s="418">
        <v>0</v>
      </c>
    </row>
    <row r="42" spans="1:6">
      <c r="A42" s="411">
        <v>18050000</v>
      </c>
      <c r="B42" s="412" t="s">
        <v>319</v>
      </c>
      <c r="C42" s="413">
        <f t="shared" si="0"/>
        <v>-51700</v>
      </c>
      <c r="D42" s="414">
        <v>-51700</v>
      </c>
      <c r="E42" s="414">
        <v>0</v>
      </c>
      <c r="F42" s="414">
        <v>0</v>
      </c>
    </row>
    <row r="43" spans="1:6">
      <c r="A43" s="415">
        <v>18050300</v>
      </c>
      <c r="B43" s="416" t="s">
        <v>320</v>
      </c>
      <c r="C43" s="417">
        <f t="shared" si="0"/>
        <v>-2700</v>
      </c>
      <c r="D43" s="418">
        <v>-2700</v>
      </c>
      <c r="E43" s="418">
        <v>0</v>
      </c>
      <c r="F43" s="418">
        <v>0</v>
      </c>
    </row>
    <row r="44" spans="1:6">
      <c r="A44" s="415">
        <v>18050400</v>
      </c>
      <c r="B44" s="416" t="s">
        <v>321</v>
      </c>
      <c r="C44" s="417">
        <f t="shared" si="0"/>
        <v>44600</v>
      </c>
      <c r="D44" s="418">
        <v>44600</v>
      </c>
      <c r="E44" s="418">
        <v>0</v>
      </c>
      <c r="F44" s="418">
        <v>0</v>
      </c>
    </row>
    <row r="45" spans="1:6" ht="69">
      <c r="A45" s="415">
        <v>18050500</v>
      </c>
      <c r="B45" s="416" t="s">
        <v>322</v>
      </c>
      <c r="C45" s="417">
        <f t="shared" si="0"/>
        <v>-93600</v>
      </c>
      <c r="D45" s="418">
        <v>-93600</v>
      </c>
      <c r="E45" s="418">
        <v>0</v>
      </c>
      <c r="F45" s="418">
        <v>0</v>
      </c>
    </row>
    <row r="46" spans="1:6">
      <c r="A46" s="411">
        <v>19000000</v>
      </c>
      <c r="B46" s="412" t="s">
        <v>323</v>
      </c>
      <c r="C46" s="413">
        <f t="shared" si="0"/>
        <v>9700</v>
      </c>
      <c r="D46" s="414">
        <v>0</v>
      </c>
      <c r="E46" s="414">
        <v>9700</v>
      </c>
      <c r="F46" s="414">
        <v>0</v>
      </c>
    </row>
    <row r="47" spans="1:6">
      <c r="A47" s="411">
        <v>19010000</v>
      </c>
      <c r="B47" s="412" t="s">
        <v>324</v>
      </c>
      <c r="C47" s="413">
        <f t="shared" si="0"/>
        <v>9700</v>
      </c>
      <c r="D47" s="414">
        <v>0</v>
      </c>
      <c r="E47" s="414">
        <v>9700</v>
      </c>
      <c r="F47" s="414">
        <v>0</v>
      </c>
    </row>
    <row r="48" spans="1:6" ht="41.4">
      <c r="A48" s="415">
        <v>19010100</v>
      </c>
      <c r="B48" s="416" t="s">
        <v>325</v>
      </c>
      <c r="C48" s="417">
        <f t="shared" si="0"/>
        <v>4300</v>
      </c>
      <c r="D48" s="418">
        <v>0</v>
      </c>
      <c r="E48" s="418">
        <v>4300</v>
      </c>
      <c r="F48" s="418">
        <v>0</v>
      </c>
    </row>
    <row r="49" spans="1:6" ht="27.6">
      <c r="A49" s="415">
        <v>19010200</v>
      </c>
      <c r="B49" s="416" t="s">
        <v>326</v>
      </c>
      <c r="C49" s="417">
        <f t="shared" si="0"/>
        <v>5200</v>
      </c>
      <c r="D49" s="418">
        <v>0</v>
      </c>
      <c r="E49" s="418">
        <v>5200</v>
      </c>
      <c r="F49" s="418">
        <v>0</v>
      </c>
    </row>
    <row r="50" spans="1:6" ht="55.2">
      <c r="A50" s="415">
        <v>19010300</v>
      </c>
      <c r="B50" s="416" t="s">
        <v>327</v>
      </c>
      <c r="C50" s="417">
        <f t="shared" si="0"/>
        <v>200</v>
      </c>
      <c r="D50" s="418">
        <v>0</v>
      </c>
      <c r="E50" s="418">
        <v>200</v>
      </c>
      <c r="F50" s="418">
        <v>0</v>
      </c>
    </row>
    <row r="51" spans="1:6">
      <c r="A51" s="411">
        <v>20000000</v>
      </c>
      <c r="B51" s="412" t="s">
        <v>328</v>
      </c>
      <c r="C51" s="413">
        <f t="shared" si="0"/>
        <v>363262.32</v>
      </c>
      <c r="D51" s="414">
        <v>-600</v>
      </c>
      <c r="E51" s="414">
        <v>363862.32</v>
      </c>
      <c r="F51" s="414">
        <v>0</v>
      </c>
    </row>
    <row r="52" spans="1:6" ht="27.6">
      <c r="A52" s="411">
        <v>21000000</v>
      </c>
      <c r="B52" s="412" t="s">
        <v>329</v>
      </c>
      <c r="C52" s="413">
        <f t="shared" si="0"/>
        <v>-1100</v>
      </c>
      <c r="D52" s="414">
        <v>-1100</v>
      </c>
      <c r="E52" s="414">
        <v>0</v>
      </c>
      <c r="F52" s="414">
        <v>0</v>
      </c>
    </row>
    <row r="53" spans="1:6">
      <c r="A53" s="411">
        <v>21080000</v>
      </c>
      <c r="B53" s="412" t="s">
        <v>330</v>
      </c>
      <c r="C53" s="413">
        <f t="shared" si="0"/>
        <v>-1100</v>
      </c>
      <c r="D53" s="414">
        <v>-1100</v>
      </c>
      <c r="E53" s="414">
        <v>0</v>
      </c>
      <c r="F53" s="414">
        <v>0</v>
      </c>
    </row>
    <row r="54" spans="1:6">
      <c r="A54" s="415">
        <v>21081100</v>
      </c>
      <c r="B54" s="416" t="s">
        <v>331</v>
      </c>
      <c r="C54" s="417">
        <f t="shared" si="0"/>
        <v>-1100</v>
      </c>
      <c r="D54" s="418">
        <v>-1100</v>
      </c>
      <c r="E54" s="418">
        <v>0</v>
      </c>
      <c r="F54" s="418">
        <v>0</v>
      </c>
    </row>
    <row r="55" spans="1:6" ht="27.6">
      <c r="A55" s="411">
        <v>22000000</v>
      </c>
      <c r="B55" s="412" t="s">
        <v>332</v>
      </c>
      <c r="C55" s="413">
        <f t="shared" si="0"/>
        <v>500</v>
      </c>
      <c r="D55" s="414">
        <v>500</v>
      </c>
      <c r="E55" s="414">
        <v>0</v>
      </c>
      <c r="F55" s="414">
        <v>0</v>
      </c>
    </row>
    <row r="56" spans="1:6">
      <c r="A56" s="411">
        <v>22010000</v>
      </c>
      <c r="B56" s="412" t="s">
        <v>333</v>
      </c>
      <c r="C56" s="413">
        <f t="shared" si="0"/>
        <v>3700</v>
      </c>
      <c r="D56" s="414">
        <v>3700</v>
      </c>
      <c r="E56" s="414">
        <v>0</v>
      </c>
      <c r="F56" s="414">
        <v>0</v>
      </c>
    </row>
    <row r="57" spans="1:6" ht="41.4">
      <c r="A57" s="415">
        <v>22010300</v>
      </c>
      <c r="B57" s="416" t="s">
        <v>334</v>
      </c>
      <c r="C57" s="417">
        <f t="shared" si="0"/>
        <v>1000</v>
      </c>
      <c r="D57" s="418">
        <v>1000</v>
      </c>
      <c r="E57" s="418">
        <v>0</v>
      </c>
      <c r="F57" s="418">
        <v>0</v>
      </c>
    </row>
    <row r="58" spans="1:6">
      <c r="A58" s="415">
        <v>22012500</v>
      </c>
      <c r="B58" s="416" t="s">
        <v>335</v>
      </c>
      <c r="C58" s="417">
        <f t="shared" si="0"/>
        <v>5700</v>
      </c>
      <c r="D58" s="418">
        <v>5700</v>
      </c>
      <c r="E58" s="418">
        <v>0</v>
      </c>
      <c r="F58" s="418">
        <v>0</v>
      </c>
    </row>
    <row r="59" spans="1:6" ht="27.6">
      <c r="A59" s="415">
        <v>22012600</v>
      </c>
      <c r="B59" s="416" t="s">
        <v>336</v>
      </c>
      <c r="C59" s="417">
        <f t="shared" si="0"/>
        <v>-3000</v>
      </c>
      <c r="D59" s="418">
        <v>-3000</v>
      </c>
      <c r="E59" s="418">
        <v>0</v>
      </c>
      <c r="F59" s="418">
        <v>0</v>
      </c>
    </row>
    <row r="60" spans="1:6">
      <c r="A60" s="411">
        <v>22090000</v>
      </c>
      <c r="B60" s="412" t="s">
        <v>337</v>
      </c>
      <c r="C60" s="413">
        <f t="shared" si="0"/>
        <v>-3200</v>
      </c>
      <c r="D60" s="414">
        <v>-3200</v>
      </c>
      <c r="E60" s="414">
        <v>0</v>
      </c>
      <c r="F60" s="414">
        <v>0</v>
      </c>
    </row>
    <row r="61" spans="1:6" ht="55.2">
      <c r="A61" s="415">
        <v>22090100</v>
      </c>
      <c r="B61" s="416" t="s">
        <v>338</v>
      </c>
      <c r="C61" s="417">
        <f t="shared" si="0"/>
        <v>-3100</v>
      </c>
      <c r="D61" s="418">
        <v>-3100</v>
      </c>
      <c r="E61" s="418">
        <v>0</v>
      </c>
      <c r="F61" s="418">
        <v>0</v>
      </c>
    </row>
    <row r="62" spans="1:6" ht="41.4">
      <c r="A62" s="415">
        <v>22090400</v>
      </c>
      <c r="B62" s="416" t="s">
        <v>339</v>
      </c>
      <c r="C62" s="417">
        <f t="shared" si="0"/>
        <v>-100</v>
      </c>
      <c r="D62" s="418">
        <v>-100</v>
      </c>
      <c r="E62" s="418">
        <v>0</v>
      </c>
      <c r="F62" s="418">
        <v>0</v>
      </c>
    </row>
    <row r="63" spans="1:6">
      <c r="A63" s="411">
        <v>25000000</v>
      </c>
      <c r="B63" s="412" t="s">
        <v>340</v>
      </c>
      <c r="C63" s="413">
        <f t="shared" si="0"/>
        <v>363862.32</v>
      </c>
      <c r="D63" s="414">
        <v>0</v>
      </c>
      <c r="E63" s="414">
        <v>363862.32</v>
      </c>
      <c r="F63" s="414">
        <v>0</v>
      </c>
    </row>
    <row r="64" spans="1:6" ht="41.4">
      <c r="A64" s="411">
        <v>25010000</v>
      </c>
      <c r="B64" s="412" t="s">
        <v>341</v>
      </c>
      <c r="C64" s="413">
        <f t="shared" si="0"/>
        <v>328700</v>
      </c>
      <c r="D64" s="414">
        <v>0</v>
      </c>
      <c r="E64" s="414">
        <v>328700</v>
      </c>
      <c r="F64" s="414">
        <v>0</v>
      </c>
    </row>
    <row r="65" spans="1:6" ht="27.6">
      <c r="A65" s="415">
        <v>25010100</v>
      </c>
      <c r="B65" s="416" t="s">
        <v>342</v>
      </c>
      <c r="C65" s="417">
        <f t="shared" si="0"/>
        <v>328700</v>
      </c>
      <c r="D65" s="418">
        <v>0</v>
      </c>
      <c r="E65" s="418">
        <v>328700</v>
      </c>
      <c r="F65" s="418">
        <v>0</v>
      </c>
    </row>
    <row r="66" spans="1:6" ht="27.6">
      <c r="A66" s="411">
        <v>25020000</v>
      </c>
      <c r="B66" s="412" t="s">
        <v>343</v>
      </c>
      <c r="C66" s="413">
        <f t="shared" si="0"/>
        <v>35162.32</v>
      </c>
      <c r="D66" s="414">
        <v>0</v>
      </c>
      <c r="E66" s="414">
        <v>35162.32</v>
      </c>
      <c r="F66" s="414">
        <v>0</v>
      </c>
    </row>
    <row r="67" spans="1:6">
      <c r="A67" s="415">
        <v>25020100</v>
      </c>
      <c r="B67" s="416" t="s">
        <v>344</v>
      </c>
      <c r="C67" s="417">
        <f t="shared" si="0"/>
        <v>35162.32</v>
      </c>
      <c r="D67" s="418">
        <v>0</v>
      </c>
      <c r="E67" s="418">
        <v>35162.32</v>
      </c>
      <c r="F67" s="418">
        <v>0</v>
      </c>
    </row>
    <row r="68" spans="1:6">
      <c r="A68" s="411">
        <v>30000000</v>
      </c>
      <c r="B68" s="412" t="s">
        <v>345</v>
      </c>
      <c r="C68" s="413">
        <f t="shared" si="0"/>
        <v>-400</v>
      </c>
      <c r="D68" s="414">
        <v>-400</v>
      </c>
      <c r="E68" s="414">
        <v>0</v>
      </c>
      <c r="F68" s="414">
        <v>0</v>
      </c>
    </row>
    <row r="69" spans="1:6">
      <c r="A69" s="411">
        <v>31000000</v>
      </c>
      <c r="B69" s="412" t="s">
        <v>346</v>
      </c>
      <c r="C69" s="413">
        <f t="shared" si="0"/>
        <v>-400</v>
      </c>
      <c r="D69" s="414">
        <v>-400</v>
      </c>
      <c r="E69" s="414">
        <v>0</v>
      </c>
      <c r="F69" s="414">
        <v>0</v>
      </c>
    </row>
    <row r="70" spans="1:6" ht="82.8">
      <c r="A70" s="411">
        <v>31010000</v>
      </c>
      <c r="B70" s="412" t="s">
        <v>347</v>
      </c>
      <c r="C70" s="413">
        <f t="shared" si="0"/>
        <v>-400</v>
      </c>
      <c r="D70" s="414">
        <v>-400</v>
      </c>
      <c r="E70" s="414">
        <v>0</v>
      </c>
      <c r="F70" s="414">
        <v>0</v>
      </c>
    </row>
    <row r="71" spans="1:6" ht="82.8">
      <c r="A71" s="415">
        <v>31010200</v>
      </c>
      <c r="B71" s="416" t="s">
        <v>348</v>
      </c>
      <c r="C71" s="417">
        <f t="shared" si="0"/>
        <v>-400</v>
      </c>
      <c r="D71" s="418">
        <v>-400</v>
      </c>
      <c r="E71" s="418">
        <v>0</v>
      </c>
      <c r="F71" s="418">
        <v>0</v>
      </c>
    </row>
    <row r="72" spans="1:6">
      <c r="A72" s="419" t="s">
        <v>349</v>
      </c>
      <c r="B72" s="420"/>
      <c r="C72" s="413">
        <f t="shared" si="0"/>
        <v>1973562.32</v>
      </c>
      <c r="D72" s="413">
        <v>1600000</v>
      </c>
      <c r="E72" s="413">
        <v>373562.32</v>
      </c>
      <c r="F72" s="413">
        <v>0</v>
      </c>
    </row>
    <row r="73" spans="1:6">
      <c r="A73" s="411">
        <v>40000000</v>
      </c>
      <c r="B73" s="412" t="s">
        <v>350</v>
      </c>
      <c r="C73" s="413">
        <f t="shared" si="0"/>
        <v>9038</v>
      </c>
      <c r="D73" s="414">
        <v>9038</v>
      </c>
      <c r="E73" s="414">
        <v>0</v>
      </c>
      <c r="F73" s="414">
        <v>0</v>
      </c>
    </row>
    <row r="74" spans="1:6">
      <c r="A74" s="411">
        <v>41000000</v>
      </c>
      <c r="B74" s="412" t="s">
        <v>351</v>
      </c>
      <c r="C74" s="413">
        <f t="shared" si="0"/>
        <v>9038</v>
      </c>
      <c r="D74" s="414">
        <v>9038</v>
      </c>
      <c r="E74" s="414">
        <v>0</v>
      </c>
      <c r="F74" s="414">
        <v>0</v>
      </c>
    </row>
    <row r="75" spans="1:6" ht="27.6">
      <c r="A75" s="411">
        <v>41030000</v>
      </c>
      <c r="B75" s="412" t="s">
        <v>352</v>
      </c>
      <c r="C75" s="413">
        <f t="shared" si="0"/>
        <v>9038</v>
      </c>
      <c r="D75" s="414">
        <v>9038</v>
      </c>
      <c r="E75" s="414">
        <v>0</v>
      </c>
      <c r="F75" s="414">
        <v>0</v>
      </c>
    </row>
    <row r="76" spans="1:6">
      <c r="A76" s="415">
        <v>41035000</v>
      </c>
      <c r="B76" s="416" t="s">
        <v>353</v>
      </c>
      <c r="C76" s="417">
        <f t="shared" si="0"/>
        <v>9038</v>
      </c>
      <c r="D76" s="418">
        <v>9038</v>
      </c>
      <c r="E76" s="418">
        <v>0</v>
      </c>
      <c r="F76" s="418">
        <v>0</v>
      </c>
    </row>
    <row r="77" spans="1:6">
      <c r="A77" s="419" t="s">
        <v>354</v>
      </c>
      <c r="B77" s="420"/>
      <c r="C77" s="413">
        <f t="shared" si="0"/>
        <v>1982600.32</v>
      </c>
      <c r="D77" s="413">
        <v>1609038</v>
      </c>
      <c r="E77" s="413">
        <v>373562.32</v>
      </c>
      <c r="F77" s="413">
        <v>0</v>
      </c>
    </row>
    <row r="80" spans="1:6">
      <c r="B80" s="2" t="s">
        <v>93</v>
      </c>
      <c r="E80" s="2" t="s">
        <v>94</v>
      </c>
    </row>
  </sheetData>
  <mergeCells count="12">
    <mergeCell ref="E12:E13"/>
    <mergeCell ref="F12:F13"/>
    <mergeCell ref="A5:F5"/>
    <mergeCell ref="A6:F6"/>
    <mergeCell ref="A7:F7"/>
    <mergeCell ref="A8:F8"/>
    <mergeCell ref="A9:F9"/>
    <mergeCell ref="A11:A13"/>
    <mergeCell ref="B11:B13"/>
    <mergeCell ref="C11:C13"/>
    <mergeCell ref="D11:D13"/>
    <mergeCell ref="E11:F11"/>
  </mergeCells>
  <pageMargins left="1.1811023622047245" right="0.39370078740157483" top="0.39370078740157483" bottom="0.39370078740157483" header="0" footer="0"/>
  <pageSetup paperSize="9" scale="80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>
      <selection activeCell="A7" sqref="A7:F8"/>
    </sheetView>
  </sheetViews>
  <sheetFormatPr defaultRowHeight="13.8"/>
  <cols>
    <col min="1" max="1" width="11.33203125" style="21" customWidth="1"/>
    <col min="2" max="2" width="41.109375" style="21" customWidth="1"/>
    <col min="3" max="3" width="14.77734375" style="21" customWidth="1"/>
    <col min="4" max="6" width="14.21875" style="21" customWidth="1"/>
    <col min="7" max="16384" width="8.88671875" style="21"/>
  </cols>
  <sheetData>
    <row r="1" spans="1:6">
      <c r="D1" s="21" t="s">
        <v>355</v>
      </c>
    </row>
    <row r="2" spans="1:6">
      <c r="D2" s="21" t="s">
        <v>1</v>
      </c>
    </row>
    <row r="3" spans="1:6">
      <c r="D3" s="21" t="s">
        <v>103</v>
      </c>
    </row>
    <row r="4" spans="1:6">
      <c r="D4" s="21" t="s">
        <v>148</v>
      </c>
    </row>
    <row r="5" spans="1:6">
      <c r="D5" s="21" t="s">
        <v>356</v>
      </c>
    </row>
    <row r="7" spans="1:6">
      <c r="A7" s="424" t="s">
        <v>357</v>
      </c>
      <c r="B7" s="424"/>
      <c r="C7" s="424"/>
      <c r="D7" s="424"/>
      <c r="E7" s="424"/>
      <c r="F7" s="424"/>
    </row>
    <row r="8" spans="1:6">
      <c r="A8" s="422" t="s">
        <v>358</v>
      </c>
      <c r="B8" s="424"/>
      <c r="C8" s="424"/>
      <c r="D8" s="424"/>
      <c r="E8" s="424"/>
      <c r="F8" s="424"/>
    </row>
    <row r="9" spans="1:6">
      <c r="F9" s="1" t="s">
        <v>2</v>
      </c>
    </row>
    <row r="10" spans="1:6">
      <c r="A10" s="421" t="s">
        <v>290</v>
      </c>
      <c r="B10" s="421" t="s">
        <v>359</v>
      </c>
      <c r="C10" s="423" t="s">
        <v>8</v>
      </c>
      <c r="D10" s="421" t="s">
        <v>7</v>
      </c>
      <c r="E10" s="421" t="s">
        <v>14</v>
      </c>
      <c r="F10" s="421"/>
    </row>
    <row r="11" spans="1:6">
      <c r="A11" s="421"/>
      <c r="B11" s="421"/>
      <c r="C11" s="421"/>
      <c r="D11" s="421"/>
      <c r="E11" s="421" t="s">
        <v>8</v>
      </c>
      <c r="F11" s="421" t="s">
        <v>292</v>
      </c>
    </row>
    <row r="12" spans="1:6">
      <c r="A12" s="421"/>
      <c r="B12" s="421"/>
      <c r="C12" s="421"/>
      <c r="D12" s="421"/>
      <c r="E12" s="421"/>
      <c r="F12" s="421"/>
    </row>
    <row r="13" spans="1:6">
      <c r="A13" s="22">
        <v>1</v>
      </c>
      <c r="B13" s="22">
        <v>2</v>
      </c>
      <c r="C13" s="23">
        <v>3</v>
      </c>
      <c r="D13" s="22">
        <v>4</v>
      </c>
      <c r="E13" s="22">
        <v>5</v>
      </c>
      <c r="F13" s="22">
        <v>6</v>
      </c>
    </row>
    <row r="14" spans="1:6">
      <c r="A14" s="411">
        <v>200000</v>
      </c>
      <c r="B14" s="412" t="s">
        <v>360</v>
      </c>
      <c r="C14" s="413">
        <f t="shared" ref="C14:C19" si="0">D14+E14</f>
        <v>0</v>
      </c>
      <c r="D14" s="414">
        <v>213000</v>
      </c>
      <c r="E14" s="414">
        <v>-213000</v>
      </c>
      <c r="F14" s="414">
        <v>-213000</v>
      </c>
    </row>
    <row r="15" spans="1:6" ht="27.6">
      <c r="A15" s="411">
        <v>208000</v>
      </c>
      <c r="B15" s="412" t="s">
        <v>361</v>
      </c>
      <c r="C15" s="413">
        <f t="shared" si="0"/>
        <v>0</v>
      </c>
      <c r="D15" s="414">
        <v>213000</v>
      </c>
      <c r="E15" s="414">
        <v>-213000</v>
      </c>
      <c r="F15" s="414">
        <v>-213000</v>
      </c>
    </row>
    <row r="16" spans="1:6" ht="41.4">
      <c r="A16" s="415">
        <v>208400</v>
      </c>
      <c r="B16" s="416" t="s">
        <v>362</v>
      </c>
      <c r="C16" s="417">
        <f t="shared" si="0"/>
        <v>0</v>
      </c>
      <c r="D16" s="418">
        <v>213000</v>
      </c>
      <c r="E16" s="418">
        <v>-213000</v>
      </c>
      <c r="F16" s="418">
        <v>-213000</v>
      </c>
    </row>
    <row r="17" spans="1:6">
      <c r="A17" s="411">
        <v>600000</v>
      </c>
      <c r="B17" s="412" t="s">
        <v>363</v>
      </c>
      <c r="C17" s="413">
        <f t="shared" si="0"/>
        <v>0</v>
      </c>
      <c r="D17" s="414">
        <v>213000</v>
      </c>
      <c r="E17" s="414">
        <v>-213000</v>
      </c>
      <c r="F17" s="414">
        <v>-213000</v>
      </c>
    </row>
    <row r="18" spans="1:6">
      <c r="A18" s="411">
        <v>602000</v>
      </c>
      <c r="B18" s="412" t="s">
        <v>364</v>
      </c>
      <c r="C18" s="413">
        <f t="shared" si="0"/>
        <v>0</v>
      </c>
      <c r="D18" s="414">
        <v>213000</v>
      </c>
      <c r="E18" s="414">
        <v>-213000</v>
      </c>
      <c r="F18" s="414">
        <v>-213000</v>
      </c>
    </row>
    <row r="19" spans="1:6" ht="41.4">
      <c r="A19" s="415">
        <v>602400</v>
      </c>
      <c r="B19" s="416" t="s">
        <v>362</v>
      </c>
      <c r="C19" s="417">
        <f t="shared" si="0"/>
        <v>0</v>
      </c>
      <c r="D19" s="418">
        <v>213000</v>
      </c>
      <c r="E19" s="418">
        <v>-213000</v>
      </c>
      <c r="F19" s="418">
        <v>-213000</v>
      </c>
    </row>
    <row r="22" spans="1:6">
      <c r="B22" s="2" t="s">
        <v>93</v>
      </c>
      <c r="E22" s="2" t="s">
        <v>94</v>
      </c>
    </row>
  </sheetData>
  <mergeCells count="9">
    <mergeCell ref="A7:F7"/>
    <mergeCell ref="A8:F8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80" zoomScaleNormal="80" workbookViewId="0">
      <selection activeCell="D33" sqref="D33"/>
    </sheetView>
  </sheetViews>
  <sheetFormatPr defaultRowHeight="13.8"/>
  <cols>
    <col min="1" max="3" width="12.109375" customWidth="1"/>
    <col min="4" max="4" width="40.77734375" customWidth="1"/>
    <col min="5" max="16" width="11.6640625" customWidth="1"/>
  </cols>
  <sheetData>
    <row r="1" spans="1:16">
      <c r="M1" s="21" t="s">
        <v>0</v>
      </c>
    </row>
    <row r="2" spans="1:16">
      <c r="M2" s="21" t="s">
        <v>1</v>
      </c>
    </row>
    <row r="3" spans="1:16">
      <c r="M3" s="21" t="s">
        <v>103</v>
      </c>
    </row>
    <row r="5" spans="1:16">
      <c r="A5" s="422" t="s">
        <v>99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</row>
    <row r="6" spans="1:16" s="21" customFormat="1">
      <c r="A6" s="422" t="s">
        <v>100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</row>
    <row r="7" spans="1:16" s="21" customFormat="1">
      <c r="A7" s="422" t="s">
        <v>101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</row>
    <row r="8" spans="1:16" s="21" customFormat="1">
      <c r="A8" s="422" t="s">
        <v>102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</row>
    <row r="9" spans="1:16">
      <c r="P9" s="1" t="s">
        <v>2</v>
      </c>
    </row>
    <row r="10" spans="1:16">
      <c r="A10" s="425" t="s">
        <v>3</v>
      </c>
      <c r="B10" s="425" t="s">
        <v>4</v>
      </c>
      <c r="C10" s="425" t="s">
        <v>5</v>
      </c>
      <c r="D10" s="421" t="s">
        <v>6</v>
      </c>
      <c r="E10" s="421" t="s">
        <v>7</v>
      </c>
      <c r="F10" s="421"/>
      <c r="G10" s="421"/>
      <c r="H10" s="421"/>
      <c r="I10" s="421"/>
      <c r="J10" s="421" t="s">
        <v>14</v>
      </c>
      <c r="K10" s="421"/>
      <c r="L10" s="421"/>
      <c r="M10" s="421"/>
      <c r="N10" s="421"/>
      <c r="O10" s="421"/>
      <c r="P10" s="423" t="s">
        <v>16</v>
      </c>
    </row>
    <row r="11" spans="1:16">
      <c r="A11" s="421"/>
      <c r="B11" s="421"/>
      <c r="C11" s="421"/>
      <c r="D11" s="421"/>
      <c r="E11" s="423" t="s">
        <v>8</v>
      </c>
      <c r="F11" s="421" t="s">
        <v>9</v>
      </c>
      <c r="G11" s="421" t="s">
        <v>10</v>
      </c>
      <c r="H11" s="421"/>
      <c r="I11" s="421" t="s">
        <v>13</v>
      </c>
      <c r="J11" s="423" t="s">
        <v>8</v>
      </c>
      <c r="K11" s="421" t="s">
        <v>9</v>
      </c>
      <c r="L11" s="421" t="s">
        <v>10</v>
      </c>
      <c r="M11" s="421"/>
      <c r="N11" s="421" t="s">
        <v>13</v>
      </c>
      <c r="O11" s="4" t="s">
        <v>10</v>
      </c>
      <c r="P11" s="421"/>
    </row>
    <row r="12" spans="1:16">
      <c r="A12" s="421"/>
      <c r="B12" s="421"/>
      <c r="C12" s="421"/>
      <c r="D12" s="421"/>
      <c r="E12" s="421"/>
      <c r="F12" s="421"/>
      <c r="G12" s="421" t="s">
        <v>11</v>
      </c>
      <c r="H12" s="421" t="s">
        <v>12</v>
      </c>
      <c r="I12" s="421"/>
      <c r="J12" s="421"/>
      <c r="K12" s="421"/>
      <c r="L12" s="421" t="s">
        <v>11</v>
      </c>
      <c r="M12" s="421" t="s">
        <v>12</v>
      </c>
      <c r="N12" s="421"/>
      <c r="O12" s="421" t="s">
        <v>15</v>
      </c>
      <c r="P12" s="421"/>
    </row>
    <row r="13" spans="1:16" ht="44.25" customHeight="1">
      <c r="A13" s="421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</row>
    <row r="14" spans="1:16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>
      <c r="A15" s="6" t="s">
        <v>17</v>
      </c>
      <c r="B15" s="7"/>
      <c r="C15" s="8"/>
      <c r="D15" s="11" t="s">
        <v>104</v>
      </c>
      <c r="E15" s="10">
        <v>670000</v>
      </c>
      <c r="F15" s="11">
        <v>670000</v>
      </c>
      <c r="G15" s="11">
        <v>89000</v>
      </c>
      <c r="H15" s="11">
        <v>256000</v>
      </c>
      <c r="I15" s="11">
        <v>0</v>
      </c>
      <c r="J15" s="10">
        <v>-456810</v>
      </c>
      <c r="K15" s="11">
        <v>9700</v>
      </c>
      <c r="L15" s="11">
        <v>0</v>
      </c>
      <c r="M15" s="11">
        <v>0</v>
      </c>
      <c r="N15" s="11">
        <v>-466510</v>
      </c>
      <c r="O15" s="11">
        <v>-490000</v>
      </c>
      <c r="P15" s="10">
        <f t="shared" ref="P15:P39" si="0">E15+J15</f>
        <v>213190</v>
      </c>
    </row>
    <row r="16" spans="1:16" ht="82.8">
      <c r="A16" s="6" t="s">
        <v>19</v>
      </c>
      <c r="B16" s="7"/>
      <c r="C16" s="8"/>
      <c r="D16" s="9" t="s">
        <v>18</v>
      </c>
      <c r="E16" s="10">
        <v>670000</v>
      </c>
      <c r="F16" s="11">
        <v>670000</v>
      </c>
      <c r="G16" s="11">
        <v>89000</v>
      </c>
      <c r="H16" s="11">
        <v>256000</v>
      </c>
      <c r="I16" s="11">
        <v>0</v>
      </c>
      <c r="J16" s="10">
        <v>-456810</v>
      </c>
      <c r="K16" s="11">
        <v>9700</v>
      </c>
      <c r="L16" s="11">
        <v>0</v>
      </c>
      <c r="M16" s="11">
        <v>0</v>
      </c>
      <c r="N16" s="11">
        <v>-466510</v>
      </c>
      <c r="O16" s="11">
        <v>-490000</v>
      </c>
      <c r="P16" s="10">
        <f t="shared" si="0"/>
        <v>213190</v>
      </c>
    </row>
    <row r="17" spans="1:16" ht="69">
      <c r="A17" s="6" t="s">
        <v>20</v>
      </c>
      <c r="B17" s="6" t="s">
        <v>22</v>
      </c>
      <c r="C17" s="12" t="s">
        <v>21</v>
      </c>
      <c r="D17" s="9" t="s">
        <v>23</v>
      </c>
      <c r="E17" s="10">
        <v>160000</v>
      </c>
      <c r="F17" s="11">
        <v>160000</v>
      </c>
      <c r="G17" s="11">
        <v>0</v>
      </c>
      <c r="H17" s="11">
        <v>90000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160000</v>
      </c>
    </row>
    <row r="18" spans="1:16">
      <c r="A18" s="6" t="s">
        <v>24</v>
      </c>
      <c r="B18" s="6" t="s">
        <v>26</v>
      </c>
      <c r="C18" s="12" t="s">
        <v>25</v>
      </c>
      <c r="D18" s="9" t="s">
        <v>27</v>
      </c>
      <c r="E18" s="10">
        <v>47000</v>
      </c>
      <c r="F18" s="11">
        <v>47000</v>
      </c>
      <c r="G18" s="11">
        <v>20000</v>
      </c>
      <c r="H18" s="11">
        <v>2000</v>
      </c>
      <c r="I18" s="11">
        <v>0</v>
      </c>
      <c r="J18" s="10">
        <v>-230000</v>
      </c>
      <c r="K18" s="11">
        <v>0</v>
      </c>
      <c r="L18" s="11">
        <v>0</v>
      </c>
      <c r="M18" s="11">
        <v>0</v>
      </c>
      <c r="N18" s="11">
        <v>-230000</v>
      </c>
      <c r="O18" s="11">
        <v>-230000</v>
      </c>
      <c r="P18" s="10">
        <f t="shared" si="0"/>
        <v>-183000</v>
      </c>
    </row>
    <row r="19" spans="1:16" ht="55.2">
      <c r="A19" s="6" t="s">
        <v>28</v>
      </c>
      <c r="B19" s="6" t="s">
        <v>29</v>
      </c>
      <c r="C19" s="8"/>
      <c r="D19" s="9" t="s">
        <v>30</v>
      </c>
      <c r="E19" s="10">
        <v>24000</v>
      </c>
      <c r="F19" s="11">
        <v>24000</v>
      </c>
      <c r="G19" s="11">
        <v>19500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24000</v>
      </c>
    </row>
    <row r="20" spans="1:16" ht="55.2">
      <c r="A20" s="13" t="s">
        <v>31</v>
      </c>
      <c r="B20" s="13" t="s">
        <v>33</v>
      </c>
      <c r="C20" s="14" t="s">
        <v>32</v>
      </c>
      <c r="D20" s="15" t="s">
        <v>34</v>
      </c>
      <c r="E20" s="16">
        <v>24000</v>
      </c>
      <c r="F20" s="17">
        <v>24000</v>
      </c>
      <c r="G20" s="17">
        <v>19500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24000</v>
      </c>
    </row>
    <row r="21" spans="1:16" ht="69">
      <c r="A21" s="6" t="s">
        <v>35</v>
      </c>
      <c r="B21" s="6" t="s">
        <v>37</v>
      </c>
      <c r="C21" s="12" t="s">
        <v>36</v>
      </c>
      <c r="D21" s="9" t="s">
        <v>38</v>
      </c>
      <c r="E21" s="10">
        <v>0</v>
      </c>
      <c r="F21" s="11">
        <v>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0</v>
      </c>
    </row>
    <row r="22" spans="1:16">
      <c r="A22" s="6" t="s">
        <v>39</v>
      </c>
      <c r="B22" s="6" t="s">
        <v>41</v>
      </c>
      <c r="C22" s="12" t="s">
        <v>40</v>
      </c>
      <c r="D22" s="9" t="s">
        <v>42</v>
      </c>
      <c r="E22" s="10">
        <v>4000</v>
      </c>
      <c r="F22" s="11">
        <v>4000</v>
      </c>
      <c r="G22" s="11">
        <v>0</v>
      </c>
      <c r="H22" s="11">
        <v>4000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4000</v>
      </c>
    </row>
    <row r="23" spans="1:16" ht="41.4">
      <c r="A23" s="6" t="s">
        <v>43</v>
      </c>
      <c r="B23" s="6" t="s">
        <v>45</v>
      </c>
      <c r="C23" s="12" t="s">
        <v>44</v>
      </c>
      <c r="D23" s="9" t="s">
        <v>46</v>
      </c>
      <c r="E23" s="10">
        <v>60000</v>
      </c>
      <c r="F23" s="11">
        <v>60000</v>
      </c>
      <c r="G23" s="11">
        <v>49500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60000</v>
      </c>
    </row>
    <row r="24" spans="1:16">
      <c r="A24" s="6" t="s">
        <v>47</v>
      </c>
      <c r="B24" s="6" t="s">
        <v>49</v>
      </c>
      <c r="C24" s="12" t="s">
        <v>48</v>
      </c>
      <c r="D24" s="9" t="s">
        <v>50</v>
      </c>
      <c r="E24" s="10">
        <v>284000</v>
      </c>
      <c r="F24" s="11">
        <v>284000</v>
      </c>
      <c r="G24" s="11">
        <v>0</v>
      </c>
      <c r="H24" s="11">
        <v>160000</v>
      </c>
      <c r="I24" s="11">
        <v>0</v>
      </c>
      <c r="J24" s="10">
        <v>23490</v>
      </c>
      <c r="K24" s="11">
        <v>0</v>
      </c>
      <c r="L24" s="11">
        <v>0</v>
      </c>
      <c r="M24" s="11">
        <v>0</v>
      </c>
      <c r="N24" s="11">
        <v>23490</v>
      </c>
      <c r="O24" s="11">
        <v>0</v>
      </c>
      <c r="P24" s="10">
        <f t="shared" si="0"/>
        <v>307490</v>
      </c>
    </row>
    <row r="25" spans="1:16" ht="27.6">
      <c r="A25" s="6" t="s">
        <v>51</v>
      </c>
      <c r="B25" s="6" t="s">
        <v>52</v>
      </c>
      <c r="C25" s="8"/>
      <c r="D25" s="9" t="s">
        <v>53</v>
      </c>
      <c r="E25" s="10">
        <v>0</v>
      </c>
      <c r="F25" s="11">
        <v>0</v>
      </c>
      <c r="G25" s="11">
        <v>0</v>
      </c>
      <c r="H25" s="11">
        <v>0</v>
      </c>
      <c r="I25" s="11">
        <v>0</v>
      </c>
      <c r="J25" s="10">
        <v>-260000</v>
      </c>
      <c r="K25" s="11">
        <v>0</v>
      </c>
      <c r="L25" s="11">
        <v>0</v>
      </c>
      <c r="M25" s="11">
        <v>0</v>
      </c>
      <c r="N25" s="11">
        <v>-260000</v>
      </c>
      <c r="O25" s="11">
        <v>-260000</v>
      </c>
      <c r="P25" s="10">
        <f t="shared" si="0"/>
        <v>-260000</v>
      </c>
    </row>
    <row r="26" spans="1:16" ht="41.4">
      <c r="A26" s="13" t="s">
        <v>54</v>
      </c>
      <c r="B26" s="13" t="s">
        <v>56</v>
      </c>
      <c r="C26" s="14" t="s">
        <v>55</v>
      </c>
      <c r="D26" s="15" t="s">
        <v>57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6">
        <v>-260000</v>
      </c>
      <c r="K26" s="17">
        <v>0</v>
      </c>
      <c r="L26" s="17">
        <v>0</v>
      </c>
      <c r="M26" s="17">
        <v>0</v>
      </c>
      <c r="N26" s="17">
        <v>-260000</v>
      </c>
      <c r="O26" s="17">
        <v>-260000</v>
      </c>
      <c r="P26" s="16">
        <f t="shared" si="0"/>
        <v>-260000</v>
      </c>
    </row>
    <row r="27" spans="1:16" ht="27.6">
      <c r="A27" s="6" t="s">
        <v>58</v>
      </c>
      <c r="B27" s="6" t="s">
        <v>60</v>
      </c>
      <c r="C27" s="12" t="s">
        <v>59</v>
      </c>
      <c r="D27" s="9" t="s">
        <v>61</v>
      </c>
      <c r="E27" s="10">
        <v>0</v>
      </c>
      <c r="F27" s="11">
        <v>0</v>
      </c>
      <c r="G27" s="11">
        <v>0</v>
      </c>
      <c r="H27" s="11">
        <v>0</v>
      </c>
      <c r="I27" s="11">
        <v>0</v>
      </c>
      <c r="J27" s="10">
        <v>9700</v>
      </c>
      <c r="K27" s="11">
        <v>9700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9700</v>
      </c>
    </row>
    <row r="28" spans="1:16">
      <c r="A28" s="6" t="s">
        <v>62</v>
      </c>
      <c r="B28" s="6" t="s">
        <v>63</v>
      </c>
      <c r="C28" s="12" t="s">
        <v>26</v>
      </c>
      <c r="D28" s="9" t="s">
        <v>64</v>
      </c>
      <c r="E28" s="10">
        <v>68000</v>
      </c>
      <c r="F28" s="11">
        <v>68000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68000</v>
      </c>
    </row>
    <row r="29" spans="1:16" ht="41.4">
      <c r="A29" s="6" t="s">
        <v>65</v>
      </c>
      <c r="B29" s="6" t="s">
        <v>66</v>
      </c>
      <c r="C29" s="12" t="s">
        <v>26</v>
      </c>
      <c r="D29" s="9" t="s">
        <v>67</v>
      </c>
      <c r="E29" s="10">
        <v>23000</v>
      </c>
      <c r="F29" s="11">
        <v>23000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23000</v>
      </c>
    </row>
    <row r="30" spans="1:16">
      <c r="A30" s="6" t="s">
        <v>68</v>
      </c>
      <c r="B30" s="7"/>
      <c r="C30" s="8"/>
      <c r="D30" s="11" t="s">
        <v>105</v>
      </c>
      <c r="E30" s="10">
        <v>1002038</v>
      </c>
      <c r="F30" s="11">
        <v>1002038</v>
      </c>
      <c r="G30" s="11">
        <v>69000</v>
      </c>
      <c r="H30" s="11">
        <v>0</v>
      </c>
      <c r="I30" s="11">
        <v>0</v>
      </c>
      <c r="J30" s="10">
        <v>277000</v>
      </c>
      <c r="K30" s="11">
        <v>0</v>
      </c>
      <c r="L30" s="11">
        <v>0</v>
      </c>
      <c r="M30" s="11">
        <v>0</v>
      </c>
      <c r="N30" s="11">
        <v>277000</v>
      </c>
      <c r="O30" s="11">
        <v>277000</v>
      </c>
      <c r="P30" s="10">
        <f t="shared" si="0"/>
        <v>1279038</v>
      </c>
    </row>
    <row r="31" spans="1:16">
      <c r="A31" s="6" t="s">
        <v>70</v>
      </c>
      <c r="B31" s="7"/>
      <c r="C31" s="8"/>
      <c r="D31" s="9" t="s">
        <v>69</v>
      </c>
      <c r="E31" s="10">
        <v>1002038</v>
      </c>
      <c r="F31" s="11">
        <v>1002038</v>
      </c>
      <c r="G31" s="11">
        <v>69000</v>
      </c>
      <c r="H31" s="11">
        <v>0</v>
      </c>
      <c r="I31" s="11">
        <v>0</v>
      </c>
      <c r="J31" s="10">
        <v>277000</v>
      </c>
      <c r="K31" s="11">
        <v>0</v>
      </c>
      <c r="L31" s="11">
        <v>0</v>
      </c>
      <c r="M31" s="11">
        <v>0</v>
      </c>
      <c r="N31" s="11">
        <v>277000</v>
      </c>
      <c r="O31" s="11">
        <v>277000</v>
      </c>
      <c r="P31" s="10">
        <f t="shared" si="0"/>
        <v>1279038</v>
      </c>
    </row>
    <row r="32" spans="1:16">
      <c r="A32" s="6" t="s">
        <v>71</v>
      </c>
      <c r="B32" s="6" t="s">
        <v>73</v>
      </c>
      <c r="C32" s="12" t="s">
        <v>72</v>
      </c>
      <c r="D32" s="9" t="s">
        <v>74</v>
      </c>
      <c r="E32" s="10">
        <v>202038</v>
      </c>
      <c r="F32" s="11">
        <v>202038</v>
      </c>
      <c r="G32" s="11">
        <v>0</v>
      </c>
      <c r="H32" s="11">
        <v>0</v>
      </c>
      <c r="I32" s="11">
        <v>0</v>
      </c>
      <c r="J32" s="10">
        <v>27000</v>
      </c>
      <c r="K32" s="11">
        <v>0</v>
      </c>
      <c r="L32" s="11">
        <v>0</v>
      </c>
      <c r="M32" s="11">
        <v>0</v>
      </c>
      <c r="N32" s="11">
        <v>27000</v>
      </c>
      <c r="O32" s="11">
        <v>27000</v>
      </c>
      <c r="P32" s="10">
        <f t="shared" si="0"/>
        <v>229038</v>
      </c>
    </row>
    <row r="33" spans="1:16" ht="69">
      <c r="A33" s="6" t="s">
        <v>75</v>
      </c>
      <c r="B33" s="6" t="s">
        <v>32</v>
      </c>
      <c r="C33" s="12" t="s">
        <v>76</v>
      </c>
      <c r="D33" s="9" t="s">
        <v>77</v>
      </c>
      <c r="E33" s="10">
        <v>153000</v>
      </c>
      <c r="F33" s="11">
        <v>153000</v>
      </c>
      <c r="G33" s="11">
        <v>0</v>
      </c>
      <c r="H33" s="11">
        <v>0</v>
      </c>
      <c r="I33" s="11">
        <v>0</v>
      </c>
      <c r="J33" s="10">
        <v>250000</v>
      </c>
      <c r="K33" s="11">
        <v>0</v>
      </c>
      <c r="L33" s="11">
        <v>0</v>
      </c>
      <c r="M33" s="11">
        <v>0</v>
      </c>
      <c r="N33" s="11">
        <v>250000</v>
      </c>
      <c r="O33" s="11">
        <v>250000</v>
      </c>
      <c r="P33" s="10">
        <f t="shared" si="0"/>
        <v>403000</v>
      </c>
    </row>
    <row r="34" spans="1:16" ht="41.4">
      <c r="A34" s="6" t="s">
        <v>78</v>
      </c>
      <c r="B34" s="6" t="s">
        <v>80</v>
      </c>
      <c r="C34" s="12" t="s">
        <v>79</v>
      </c>
      <c r="D34" s="9" t="s">
        <v>81</v>
      </c>
      <c r="E34" s="10">
        <v>557000</v>
      </c>
      <c r="F34" s="11">
        <v>557000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557000</v>
      </c>
    </row>
    <row r="35" spans="1:16" ht="55.2">
      <c r="A35" s="6" t="s">
        <v>82</v>
      </c>
      <c r="B35" s="6" t="s">
        <v>83</v>
      </c>
      <c r="C35" s="12" t="s">
        <v>79</v>
      </c>
      <c r="D35" s="9" t="s">
        <v>84</v>
      </c>
      <c r="E35" s="10">
        <v>90000</v>
      </c>
      <c r="F35" s="11">
        <v>90000</v>
      </c>
      <c r="G35" s="11">
        <v>69000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90000</v>
      </c>
    </row>
    <row r="36" spans="1:16" ht="27.6">
      <c r="A36" s="6" t="s">
        <v>85</v>
      </c>
      <c r="B36" s="7"/>
      <c r="C36" s="8"/>
      <c r="D36" s="11" t="s">
        <v>106</v>
      </c>
      <c r="E36" s="10">
        <v>150000</v>
      </c>
      <c r="F36" s="11">
        <v>150000</v>
      </c>
      <c r="G36" s="11">
        <v>0</v>
      </c>
      <c r="H36" s="11">
        <v>0</v>
      </c>
      <c r="I36" s="11">
        <v>0</v>
      </c>
      <c r="J36" s="10">
        <v>340372.32</v>
      </c>
      <c r="K36" s="11">
        <v>340372.32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490372.32</v>
      </c>
    </row>
    <row r="37" spans="1:16">
      <c r="A37" s="6" t="s">
        <v>87</v>
      </c>
      <c r="B37" s="7"/>
      <c r="C37" s="8"/>
      <c r="D37" s="9" t="s">
        <v>86</v>
      </c>
      <c r="E37" s="10">
        <v>150000</v>
      </c>
      <c r="F37" s="11">
        <v>150000</v>
      </c>
      <c r="G37" s="11">
        <v>0</v>
      </c>
      <c r="H37" s="11">
        <v>0</v>
      </c>
      <c r="I37" s="11">
        <v>0</v>
      </c>
      <c r="J37" s="10">
        <v>340372.32</v>
      </c>
      <c r="K37" s="11">
        <v>340372.32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490372.32</v>
      </c>
    </row>
    <row r="38" spans="1:16" ht="27.6">
      <c r="A38" s="6" t="s">
        <v>88</v>
      </c>
      <c r="B38" s="6" t="s">
        <v>90</v>
      </c>
      <c r="C38" s="12" t="s">
        <v>89</v>
      </c>
      <c r="D38" s="9" t="s">
        <v>91</v>
      </c>
      <c r="E38" s="10">
        <v>150000</v>
      </c>
      <c r="F38" s="11">
        <v>150000</v>
      </c>
      <c r="G38" s="11">
        <v>0</v>
      </c>
      <c r="H38" s="11">
        <v>0</v>
      </c>
      <c r="I38" s="11">
        <v>0</v>
      </c>
      <c r="J38" s="10">
        <v>340372.32</v>
      </c>
      <c r="K38" s="11">
        <v>340372.32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490372.32</v>
      </c>
    </row>
    <row r="39" spans="1:16">
      <c r="A39" s="18"/>
      <c r="B39" s="19" t="s">
        <v>92</v>
      </c>
      <c r="C39" s="20"/>
      <c r="D39" s="10" t="s">
        <v>8</v>
      </c>
      <c r="E39" s="10">
        <v>1822038</v>
      </c>
      <c r="F39" s="10">
        <v>1822038</v>
      </c>
      <c r="G39" s="10">
        <v>158000</v>
      </c>
      <c r="H39" s="10">
        <v>256000</v>
      </c>
      <c r="I39" s="10">
        <v>0</v>
      </c>
      <c r="J39" s="10">
        <v>160562.32</v>
      </c>
      <c r="K39" s="10">
        <v>350072.32000000001</v>
      </c>
      <c r="L39" s="10">
        <v>0</v>
      </c>
      <c r="M39" s="10">
        <v>0</v>
      </c>
      <c r="N39" s="10">
        <v>-189510</v>
      </c>
      <c r="O39" s="10">
        <v>-213000</v>
      </c>
      <c r="P39" s="10">
        <f t="shared" si="0"/>
        <v>1982600.32</v>
      </c>
    </row>
    <row r="42" spans="1:16">
      <c r="B42" s="2" t="s">
        <v>93</v>
      </c>
      <c r="I42" s="2" t="s">
        <v>94</v>
      </c>
    </row>
    <row r="45" spans="1:16">
      <c r="A45" s="3" t="s">
        <v>95</v>
      </c>
    </row>
    <row r="46" spans="1:16">
      <c r="A46" s="3" t="s">
        <v>96</v>
      </c>
    </row>
    <row r="47" spans="1:16">
      <c r="A47" s="3" t="s">
        <v>97</v>
      </c>
    </row>
    <row r="48" spans="1:16">
      <c r="A48" s="3" t="s">
        <v>98</v>
      </c>
    </row>
  </sheetData>
  <mergeCells count="24">
    <mergeCell ref="A10:A13"/>
    <mergeCell ref="B10:B13"/>
    <mergeCell ref="C10:C13"/>
    <mergeCell ref="D10:D13"/>
    <mergeCell ref="E10:I10"/>
    <mergeCell ref="E11:E13"/>
    <mergeCell ref="F11:F13"/>
    <mergeCell ref="G11:H11"/>
    <mergeCell ref="O12:O13"/>
    <mergeCell ref="P10:P13"/>
    <mergeCell ref="A5:P5"/>
    <mergeCell ref="A6:P6"/>
    <mergeCell ref="A7:P7"/>
    <mergeCell ref="A8:P8"/>
    <mergeCell ref="G12:G13"/>
    <mergeCell ref="H12:H13"/>
    <mergeCell ref="I11:I13"/>
    <mergeCell ref="J10:O10"/>
    <mergeCell ref="J11:J13"/>
    <mergeCell ref="K11:K13"/>
    <mergeCell ref="L11:M11"/>
    <mergeCell ref="L12:L13"/>
    <mergeCell ref="M12:M13"/>
    <mergeCell ref="N11:N13"/>
  </mergeCells>
  <printOptions horizontalCentered="1"/>
  <pageMargins left="0.39370078740157483" right="0.39370078740157483" top="0.78740157480314965" bottom="0.78740157480314965" header="0" footer="0"/>
  <pageSetup paperSize="9" scale="70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9"/>
  <sheetViews>
    <sheetView showZeros="0" view="pageBreakPreview" zoomScale="60" zoomScaleNormal="55" workbookViewId="0">
      <selection activeCell="V15" sqref="V15"/>
    </sheetView>
  </sheetViews>
  <sheetFormatPr defaultRowHeight="15.6"/>
  <cols>
    <col min="1" max="1" width="5.44140625" style="24" customWidth="1"/>
    <col min="2" max="2" width="34.33203125" style="30" customWidth="1"/>
    <col min="3" max="5" width="20.6640625" style="30" customWidth="1"/>
    <col min="6" max="10" width="20.6640625" style="27" customWidth="1"/>
    <col min="11" max="11" width="30.6640625" style="27" customWidth="1"/>
    <col min="12" max="23" width="20.6640625" style="27" customWidth="1"/>
    <col min="24" max="24" width="20.6640625" style="37" customWidth="1"/>
    <col min="25" max="264" width="8.88671875" style="30"/>
    <col min="265" max="265" width="5.44140625" style="30" customWidth="1"/>
    <col min="266" max="266" width="34.33203125" style="30" customWidth="1"/>
    <col min="267" max="267" width="14.44140625" style="30" customWidth="1"/>
    <col min="268" max="279" width="15.6640625" style="30" customWidth="1"/>
    <col min="280" max="280" width="22.44140625" style="30" customWidth="1"/>
    <col min="281" max="520" width="8.88671875" style="30"/>
    <col min="521" max="521" width="5.44140625" style="30" customWidth="1"/>
    <col min="522" max="522" width="34.33203125" style="30" customWidth="1"/>
    <col min="523" max="523" width="14.44140625" style="30" customWidth="1"/>
    <col min="524" max="535" width="15.6640625" style="30" customWidth="1"/>
    <col min="536" max="536" width="22.44140625" style="30" customWidth="1"/>
    <col min="537" max="776" width="8.88671875" style="30"/>
    <col min="777" max="777" width="5.44140625" style="30" customWidth="1"/>
    <col min="778" max="778" width="34.33203125" style="30" customWidth="1"/>
    <col min="779" max="779" width="14.44140625" style="30" customWidth="1"/>
    <col min="780" max="791" width="15.6640625" style="30" customWidth="1"/>
    <col min="792" max="792" width="22.44140625" style="30" customWidth="1"/>
    <col min="793" max="1032" width="8.88671875" style="30"/>
    <col min="1033" max="1033" width="5.44140625" style="30" customWidth="1"/>
    <col min="1034" max="1034" width="34.33203125" style="30" customWidth="1"/>
    <col min="1035" max="1035" width="14.44140625" style="30" customWidth="1"/>
    <col min="1036" max="1047" width="15.6640625" style="30" customWidth="1"/>
    <col min="1048" max="1048" width="22.44140625" style="30" customWidth="1"/>
    <col min="1049" max="1288" width="8.88671875" style="30"/>
    <col min="1289" max="1289" width="5.44140625" style="30" customWidth="1"/>
    <col min="1290" max="1290" width="34.33203125" style="30" customWidth="1"/>
    <col min="1291" max="1291" width="14.44140625" style="30" customWidth="1"/>
    <col min="1292" max="1303" width="15.6640625" style="30" customWidth="1"/>
    <col min="1304" max="1304" width="22.44140625" style="30" customWidth="1"/>
    <col min="1305" max="1544" width="8.88671875" style="30"/>
    <col min="1545" max="1545" width="5.44140625" style="30" customWidth="1"/>
    <col min="1546" max="1546" width="34.33203125" style="30" customWidth="1"/>
    <col min="1547" max="1547" width="14.44140625" style="30" customWidth="1"/>
    <col min="1548" max="1559" width="15.6640625" style="30" customWidth="1"/>
    <col min="1560" max="1560" width="22.44140625" style="30" customWidth="1"/>
    <col min="1561" max="1800" width="8.88671875" style="30"/>
    <col min="1801" max="1801" width="5.44140625" style="30" customWidth="1"/>
    <col min="1802" max="1802" width="34.33203125" style="30" customWidth="1"/>
    <col min="1803" max="1803" width="14.44140625" style="30" customWidth="1"/>
    <col min="1804" max="1815" width="15.6640625" style="30" customWidth="1"/>
    <col min="1816" max="1816" width="22.44140625" style="30" customWidth="1"/>
    <col min="1817" max="2056" width="8.88671875" style="30"/>
    <col min="2057" max="2057" width="5.44140625" style="30" customWidth="1"/>
    <col min="2058" max="2058" width="34.33203125" style="30" customWidth="1"/>
    <col min="2059" max="2059" width="14.44140625" style="30" customWidth="1"/>
    <col min="2060" max="2071" width="15.6640625" style="30" customWidth="1"/>
    <col min="2072" max="2072" width="22.44140625" style="30" customWidth="1"/>
    <col min="2073" max="2312" width="8.88671875" style="30"/>
    <col min="2313" max="2313" width="5.44140625" style="30" customWidth="1"/>
    <col min="2314" max="2314" width="34.33203125" style="30" customWidth="1"/>
    <col min="2315" max="2315" width="14.44140625" style="30" customWidth="1"/>
    <col min="2316" max="2327" width="15.6640625" style="30" customWidth="1"/>
    <col min="2328" max="2328" width="22.44140625" style="30" customWidth="1"/>
    <col min="2329" max="2568" width="8.88671875" style="30"/>
    <col min="2569" max="2569" width="5.44140625" style="30" customWidth="1"/>
    <col min="2570" max="2570" width="34.33203125" style="30" customWidth="1"/>
    <col min="2571" max="2571" width="14.44140625" style="30" customWidth="1"/>
    <col min="2572" max="2583" width="15.6640625" style="30" customWidth="1"/>
    <col min="2584" max="2584" width="22.44140625" style="30" customWidth="1"/>
    <col min="2585" max="2824" width="8.88671875" style="30"/>
    <col min="2825" max="2825" width="5.44140625" style="30" customWidth="1"/>
    <col min="2826" max="2826" width="34.33203125" style="30" customWidth="1"/>
    <col min="2827" max="2827" width="14.44140625" style="30" customWidth="1"/>
    <col min="2828" max="2839" width="15.6640625" style="30" customWidth="1"/>
    <col min="2840" max="2840" width="22.44140625" style="30" customWidth="1"/>
    <col min="2841" max="3080" width="8.88671875" style="30"/>
    <col min="3081" max="3081" width="5.44140625" style="30" customWidth="1"/>
    <col min="3082" max="3082" width="34.33203125" style="30" customWidth="1"/>
    <col min="3083" max="3083" width="14.44140625" style="30" customWidth="1"/>
    <col min="3084" max="3095" width="15.6640625" style="30" customWidth="1"/>
    <col min="3096" max="3096" width="22.44140625" style="30" customWidth="1"/>
    <col min="3097" max="3336" width="8.88671875" style="30"/>
    <col min="3337" max="3337" width="5.44140625" style="30" customWidth="1"/>
    <col min="3338" max="3338" width="34.33203125" style="30" customWidth="1"/>
    <col min="3339" max="3339" width="14.44140625" style="30" customWidth="1"/>
    <col min="3340" max="3351" width="15.6640625" style="30" customWidth="1"/>
    <col min="3352" max="3352" width="22.44140625" style="30" customWidth="1"/>
    <col min="3353" max="3592" width="8.88671875" style="30"/>
    <col min="3593" max="3593" width="5.44140625" style="30" customWidth="1"/>
    <col min="3594" max="3594" width="34.33203125" style="30" customWidth="1"/>
    <col min="3595" max="3595" width="14.44140625" style="30" customWidth="1"/>
    <col min="3596" max="3607" width="15.6640625" style="30" customWidth="1"/>
    <col min="3608" max="3608" width="22.44140625" style="30" customWidth="1"/>
    <col min="3609" max="3848" width="8.88671875" style="30"/>
    <col min="3849" max="3849" width="5.44140625" style="30" customWidth="1"/>
    <col min="3850" max="3850" width="34.33203125" style="30" customWidth="1"/>
    <col min="3851" max="3851" width="14.44140625" style="30" customWidth="1"/>
    <col min="3852" max="3863" width="15.6640625" style="30" customWidth="1"/>
    <col min="3864" max="3864" width="22.44140625" style="30" customWidth="1"/>
    <col min="3865" max="4104" width="8.88671875" style="30"/>
    <col min="4105" max="4105" width="5.44140625" style="30" customWidth="1"/>
    <col min="4106" max="4106" width="34.33203125" style="30" customWidth="1"/>
    <col min="4107" max="4107" width="14.44140625" style="30" customWidth="1"/>
    <col min="4108" max="4119" width="15.6640625" style="30" customWidth="1"/>
    <col min="4120" max="4120" width="22.44140625" style="30" customWidth="1"/>
    <col min="4121" max="4360" width="8.88671875" style="30"/>
    <col min="4361" max="4361" width="5.44140625" style="30" customWidth="1"/>
    <col min="4362" max="4362" width="34.33203125" style="30" customWidth="1"/>
    <col min="4363" max="4363" width="14.44140625" style="30" customWidth="1"/>
    <col min="4364" max="4375" width="15.6640625" style="30" customWidth="1"/>
    <col min="4376" max="4376" width="22.44140625" style="30" customWidth="1"/>
    <col min="4377" max="4616" width="8.88671875" style="30"/>
    <col min="4617" max="4617" width="5.44140625" style="30" customWidth="1"/>
    <col min="4618" max="4618" width="34.33203125" style="30" customWidth="1"/>
    <col min="4619" max="4619" width="14.44140625" style="30" customWidth="1"/>
    <col min="4620" max="4631" width="15.6640625" style="30" customWidth="1"/>
    <col min="4632" max="4632" width="22.44140625" style="30" customWidth="1"/>
    <col min="4633" max="4872" width="8.88671875" style="30"/>
    <col min="4873" max="4873" width="5.44140625" style="30" customWidth="1"/>
    <col min="4874" max="4874" width="34.33203125" style="30" customWidth="1"/>
    <col min="4875" max="4875" width="14.44140625" style="30" customWidth="1"/>
    <col min="4876" max="4887" width="15.6640625" style="30" customWidth="1"/>
    <col min="4888" max="4888" width="22.44140625" style="30" customWidth="1"/>
    <col min="4889" max="5128" width="8.88671875" style="30"/>
    <col min="5129" max="5129" width="5.44140625" style="30" customWidth="1"/>
    <col min="5130" max="5130" width="34.33203125" style="30" customWidth="1"/>
    <col min="5131" max="5131" width="14.44140625" style="30" customWidth="1"/>
    <col min="5132" max="5143" width="15.6640625" style="30" customWidth="1"/>
    <col min="5144" max="5144" width="22.44140625" style="30" customWidth="1"/>
    <col min="5145" max="5384" width="8.88671875" style="30"/>
    <col min="5385" max="5385" width="5.44140625" style="30" customWidth="1"/>
    <col min="5386" max="5386" width="34.33203125" style="30" customWidth="1"/>
    <col min="5387" max="5387" width="14.44140625" style="30" customWidth="1"/>
    <col min="5388" max="5399" width="15.6640625" style="30" customWidth="1"/>
    <col min="5400" max="5400" width="22.44140625" style="30" customWidth="1"/>
    <col min="5401" max="5640" width="8.88671875" style="30"/>
    <col min="5641" max="5641" width="5.44140625" style="30" customWidth="1"/>
    <col min="5642" max="5642" width="34.33203125" style="30" customWidth="1"/>
    <col min="5643" max="5643" width="14.44140625" style="30" customWidth="1"/>
    <col min="5644" max="5655" width="15.6640625" style="30" customWidth="1"/>
    <col min="5656" max="5656" width="22.44140625" style="30" customWidth="1"/>
    <col min="5657" max="5896" width="8.88671875" style="30"/>
    <col min="5897" max="5897" width="5.44140625" style="30" customWidth="1"/>
    <col min="5898" max="5898" width="34.33203125" style="30" customWidth="1"/>
    <col min="5899" max="5899" width="14.44140625" style="30" customWidth="1"/>
    <col min="5900" max="5911" width="15.6640625" style="30" customWidth="1"/>
    <col min="5912" max="5912" width="22.44140625" style="30" customWidth="1"/>
    <col min="5913" max="6152" width="8.88671875" style="30"/>
    <col min="6153" max="6153" width="5.44140625" style="30" customWidth="1"/>
    <col min="6154" max="6154" width="34.33203125" style="30" customWidth="1"/>
    <col min="6155" max="6155" width="14.44140625" style="30" customWidth="1"/>
    <col min="6156" max="6167" width="15.6640625" style="30" customWidth="1"/>
    <col min="6168" max="6168" width="22.44140625" style="30" customWidth="1"/>
    <col min="6169" max="6408" width="8.88671875" style="30"/>
    <col min="6409" max="6409" width="5.44140625" style="30" customWidth="1"/>
    <col min="6410" max="6410" width="34.33203125" style="30" customWidth="1"/>
    <col min="6411" max="6411" width="14.44140625" style="30" customWidth="1"/>
    <col min="6412" max="6423" width="15.6640625" style="30" customWidth="1"/>
    <col min="6424" max="6424" width="22.44140625" style="30" customWidth="1"/>
    <col min="6425" max="6664" width="8.88671875" style="30"/>
    <col min="6665" max="6665" width="5.44140625" style="30" customWidth="1"/>
    <col min="6666" max="6666" width="34.33203125" style="30" customWidth="1"/>
    <col min="6667" max="6667" width="14.44140625" style="30" customWidth="1"/>
    <col min="6668" max="6679" width="15.6640625" style="30" customWidth="1"/>
    <col min="6680" max="6680" width="22.44140625" style="30" customWidth="1"/>
    <col min="6681" max="6920" width="8.88671875" style="30"/>
    <col min="6921" max="6921" width="5.44140625" style="30" customWidth="1"/>
    <col min="6922" max="6922" width="34.33203125" style="30" customWidth="1"/>
    <col min="6923" max="6923" width="14.44140625" style="30" customWidth="1"/>
    <col min="6924" max="6935" width="15.6640625" style="30" customWidth="1"/>
    <col min="6936" max="6936" width="22.44140625" style="30" customWidth="1"/>
    <col min="6937" max="7176" width="8.88671875" style="30"/>
    <col min="7177" max="7177" width="5.44140625" style="30" customWidth="1"/>
    <col min="7178" max="7178" width="34.33203125" style="30" customWidth="1"/>
    <col min="7179" max="7179" width="14.44140625" style="30" customWidth="1"/>
    <col min="7180" max="7191" width="15.6640625" style="30" customWidth="1"/>
    <col min="7192" max="7192" width="22.44140625" style="30" customWidth="1"/>
    <col min="7193" max="7432" width="8.88671875" style="30"/>
    <col min="7433" max="7433" width="5.44140625" style="30" customWidth="1"/>
    <col min="7434" max="7434" width="34.33203125" style="30" customWidth="1"/>
    <col min="7435" max="7435" width="14.44140625" style="30" customWidth="1"/>
    <col min="7436" max="7447" width="15.6640625" style="30" customWidth="1"/>
    <col min="7448" max="7448" width="22.44140625" style="30" customWidth="1"/>
    <col min="7449" max="7688" width="8.88671875" style="30"/>
    <col min="7689" max="7689" width="5.44140625" style="30" customWidth="1"/>
    <col min="7690" max="7690" width="34.33203125" style="30" customWidth="1"/>
    <col min="7691" max="7691" width="14.44140625" style="30" customWidth="1"/>
    <col min="7692" max="7703" width="15.6640625" style="30" customWidth="1"/>
    <col min="7704" max="7704" width="22.44140625" style="30" customWidth="1"/>
    <col min="7705" max="7944" width="8.88671875" style="30"/>
    <col min="7945" max="7945" width="5.44140625" style="30" customWidth="1"/>
    <col min="7946" max="7946" width="34.33203125" style="30" customWidth="1"/>
    <col min="7947" max="7947" width="14.44140625" style="30" customWidth="1"/>
    <col min="7948" max="7959" width="15.6640625" style="30" customWidth="1"/>
    <col min="7960" max="7960" width="22.44140625" style="30" customWidth="1"/>
    <col min="7961" max="8200" width="8.88671875" style="30"/>
    <col min="8201" max="8201" width="5.44140625" style="30" customWidth="1"/>
    <col min="8202" max="8202" width="34.33203125" style="30" customWidth="1"/>
    <col min="8203" max="8203" width="14.44140625" style="30" customWidth="1"/>
    <col min="8204" max="8215" width="15.6640625" style="30" customWidth="1"/>
    <col min="8216" max="8216" width="22.44140625" style="30" customWidth="1"/>
    <col min="8217" max="8456" width="8.88671875" style="30"/>
    <col min="8457" max="8457" width="5.44140625" style="30" customWidth="1"/>
    <col min="8458" max="8458" width="34.33203125" style="30" customWidth="1"/>
    <col min="8459" max="8459" width="14.44140625" style="30" customWidth="1"/>
    <col min="8460" max="8471" width="15.6640625" style="30" customWidth="1"/>
    <col min="8472" max="8472" width="22.44140625" style="30" customWidth="1"/>
    <col min="8473" max="8712" width="8.88671875" style="30"/>
    <col min="8713" max="8713" width="5.44140625" style="30" customWidth="1"/>
    <col min="8714" max="8714" width="34.33203125" style="30" customWidth="1"/>
    <col min="8715" max="8715" width="14.44140625" style="30" customWidth="1"/>
    <col min="8716" max="8727" width="15.6640625" style="30" customWidth="1"/>
    <col min="8728" max="8728" width="22.44140625" style="30" customWidth="1"/>
    <col min="8729" max="8968" width="8.88671875" style="30"/>
    <col min="8969" max="8969" width="5.44140625" style="30" customWidth="1"/>
    <col min="8970" max="8970" width="34.33203125" style="30" customWidth="1"/>
    <col min="8971" max="8971" width="14.44140625" style="30" customWidth="1"/>
    <col min="8972" max="8983" width="15.6640625" style="30" customWidth="1"/>
    <col min="8984" max="8984" width="22.44140625" style="30" customWidth="1"/>
    <col min="8985" max="9224" width="8.88671875" style="30"/>
    <col min="9225" max="9225" width="5.44140625" style="30" customWidth="1"/>
    <col min="9226" max="9226" width="34.33203125" style="30" customWidth="1"/>
    <col min="9227" max="9227" width="14.44140625" style="30" customWidth="1"/>
    <col min="9228" max="9239" width="15.6640625" style="30" customWidth="1"/>
    <col min="9240" max="9240" width="22.44140625" style="30" customWidth="1"/>
    <col min="9241" max="9480" width="8.88671875" style="30"/>
    <col min="9481" max="9481" width="5.44140625" style="30" customWidth="1"/>
    <col min="9482" max="9482" width="34.33203125" style="30" customWidth="1"/>
    <col min="9483" max="9483" width="14.44140625" style="30" customWidth="1"/>
    <col min="9484" max="9495" width="15.6640625" style="30" customWidth="1"/>
    <col min="9496" max="9496" width="22.44140625" style="30" customWidth="1"/>
    <col min="9497" max="9736" width="8.88671875" style="30"/>
    <col min="9737" max="9737" width="5.44140625" style="30" customWidth="1"/>
    <col min="9738" max="9738" width="34.33203125" style="30" customWidth="1"/>
    <col min="9739" max="9739" width="14.44140625" style="30" customWidth="1"/>
    <col min="9740" max="9751" width="15.6640625" style="30" customWidth="1"/>
    <col min="9752" max="9752" width="22.44140625" style="30" customWidth="1"/>
    <col min="9753" max="9992" width="8.88671875" style="30"/>
    <col min="9993" max="9993" width="5.44140625" style="30" customWidth="1"/>
    <col min="9994" max="9994" width="34.33203125" style="30" customWidth="1"/>
    <col min="9995" max="9995" width="14.44140625" style="30" customWidth="1"/>
    <col min="9996" max="10007" width="15.6640625" style="30" customWidth="1"/>
    <col min="10008" max="10008" width="22.44140625" style="30" customWidth="1"/>
    <col min="10009" max="10248" width="8.88671875" style="30"/>
    <col min="10249" max="10249" width="5.44140625" style="30" customWidth="1"/>
    <col min="10250" max="10250" width="34.33203125" style="30" customWidth="1"/>
    <col min="10251" max="10251" width="14.44140625" style="30" customWidth="1"/>
    <col min="10252" max="10263" width="15.6640625" style="30" customWidth="1"/>
    <col min="10264" max="10264" width="22.44140625" style="30" customWidth="1"/>
    <col min="10265" max="10504" width="8.88671875" style="30"/>
    <col min="10505" max="10505" width="5.44140625" style="30" customWidth="1"/>
    <col min="10506" max="10506" width="34.33203125" style="30" customWidth="1"/>
    <col min="10507" max="10507" width="14.44140625" style="30" customWidth="1"/>
    <col min="10508" max="10519" width="15.6640625" style="30" customWidth="1"/>
    <col min="10520" max="10520" width="22.44140625" style="30" customWidth="1"/>
    <col min="10521" max="10760" width="8.88671875" style="30"/>
    <col min="10761" max="10761" width="5.44140625" style="30" customWidth="1"/>
    <col min="10762" max="10762" width="34.33203125" style="30" customWidth="1"/>
    <col min="10763" max="10763" width="14.44140625" style="30" customWidth="1"/>
    <col min="10764" max="10775" width="15.6640625" style="30" customWidth="1"/>
    <col min="10776" max="10776" width="22.44140625" style="30" customWidth="1"/>
    <col min="10777" max="11016" width="8.88671875" style="30"/>
    <col min="11017" max="11017" width="5.44140625" style="30" customWidth="1"/>
    <col min="11018" max="11018" width="34.33203125" style="30" customWidth="1"/>
    <col min="11019" max="11019" width="14.44140625" style="30" customWidth="1"/>
    <col min="11020" max="11031" width="15.6640625" style="30" customWidth="1"/>
    <col min="11032" max="11032" width="22.44140625" style="30" customWidth="1"/>
    <col min="11033" max="11272" width="8.88671875" style="30"/>
    <col min="11273" max="11273" width="5.44140625" style="30" customWidth="1"/>
    <col min="11274" max="11274" width="34.33203125" style="30" customWidth="1"/>
    <col min="11275" max="11275" width="14.44140625" style="30" customWidth="1"/>
    <col min="11276" max="11287" width="15.6640625" style="30" customWidth="1"/>
    <col min="11288" max="11288" width="22.44140625" style="30" customWidth="1"/>
    <col min="11289" max="11528" width="8.88671875" style="30"/>
    <col min="11529" max="11529" width="5.44140625" style="30" customWidth="1"/>
    <col min="11530" max="11530" width="34.33203125" style="30" customWidth="1"/>
    <col min="11531" max="11531" width="14.44140625" style="30" customWidth="1"/>
    <col min="11532" max="11543" width="15.6640625" style="30" customWidth="1"/>
    <col min="11544" max="11544" width="22.44140625" style="30" customWidth="1"/>
    <col min="11545" max="11784" width="8.88671875" style="30"/>
    <col min="11785" max="11785" width="5.44140625" style="30" customWidth="1"/>
    <col min="11786" max="11786" width="34.33203125" style="30" customWidth="1"/>
    <col min="11787" max="11787" width="14.44140625" style="30" customWidth="1"/>
    <col min="11788" max="11799" width="15.6640625" style="30" customWidth="1"/>
    <col min="11800" max="11800" width="22.44140625" style="30" customWidth="1"/>
    <col min="11801" max="12040" width="8.88671875" style="30"/>
    <col min="12041" max="12041" width="5.44140625" style="30" customWidth="1"/>
    <col min="12042" max="12042" width="34.33203125" style="30" customWidth="1"/>
    <col min="12043" max="12043" width="14.44140625" style="30" customWidth="1"/>
    <col min="12044" max="12055" width="15.6640625" style="30" customWidth="1"/>
    <col min="12056" max="12056" width="22.44140625" style="30" customWidth="1"/>
    <col min="12057" max="12296" width="8.88671875" style="30"/>
    <col min="12297" max="12297" width="5.44140625" style="30" customWidth="1"/>
    <col min="12298" max="12298" width="34.33203125" style="30" customWidth="1"/>
    <col min="12299" max="12299" width="14.44140625" style="30" customWidth="1"/>
    <col min="12300" max="12311" width="15.6640625" style="30" customWidth="1"/>
    <col min="12312" max="12312" width="22.44140625" style="30" customWidth="1"/>
    <col min="12313" max="12552" width="8.88671875" style="30"/>
    <col min="12553" max="12553" width="5.44140625" style="30" customWidth="1"/>
    <col min="12554" max="12554" width="34.33203125" style="30" customWidth="1"/>
    <col min="12555" max="12555" width="14.44140625" style="30" customWidth="1"/>
    <col min="12556" max="12567" width="15.6640625" style="30" customWidth="1"/>
    <col min="12568" max="12568" width="22.44140625" style="30" customWidth="1"/>
    <col min="12569" max="12808" width="8.88671875" style="30"/>
    <col min="12809" max="12809" width="5.44140625" style="30" customWidth="1"/>
    <col min="12810" max="12810" width="34.33203125" style="30" customWidth="1"/>
    <col min="12811" max="12811" width="14.44140625" style="30" customWidth="1"/>
    <col min="12812" max="12823" width="15.6640625" style="30" customWidth="1"/>
    <col min="12824" max="12824" width="22.44140625" style="30" customWidth="1"/>
    <col min="12825" max="13064" width="8.88671875" style="30"/>
    <col min="13065" max="13065" width="5.44140625" style="30" customWidth="1"/>
    <col min="13066" max="13066" width="34.33203125" style="30" customWidth="1"/>
    <col min="13067" max="13067" width="14.44140625" style="30" customWidth="1"/>
    <col min="13068" max="13079" width="15.6640625" style="30" customWidth="1"/>
    <col min="13080" max="13080" width="22.44140625" style="30" customWidth="1"/>
    <col min="13081" max="13320" width="8.88671875" style="30"/>
    <col min="13321" max="13321" width="5.44140625" style="30" customWidth="1"/>
    <col min="13322" max="13322" width="34.33203125" style="30" customWidth="1"/>
    <col min="13323" max="13323" width="14.44140625" style="30" customWidth="1"/>
    <col min="13324" max="13335" width="15.6640625" style="30" customWidth="1"/>
    <col min="13336" max="13336" width="22.44140625" style="30" customWidth="1"/>
    <col min="13337" max="13576" width="8.88671875" style="30"/>
    <col min="13577" max="13577" width="5.44140625" style="30" customWidth="1"/>
    <col min="13578" max="13578" width="34.33203125" style="30" customWidth="1"/>
    <col min="13579" max="13579" width="14.44140625" style="30" customWidth="1"/>
    <col min="13580" max="13591" width="15.6640625" style="30" customWidth="1"/>
    <col min="13592" max="13592" width="22.44140625" style="30" customWidth="1"/>
    <col min="13593" max="13832" width="8.88671875" style="30"/>
    <col min="13833" max="13833" width="5.44140625" style="30" customWidth="1"/>
    <col min="13834" max="13834" width="34.33203125" style="30" customWidth="1"/>
    <col min="13835" max="13835" width="14.44140625" style="30" customWidth="1"/>
    <col min="13836" max="13847" width="15.6640625" style="30" customWidth="1"/>
    <col min="13848" max="13848" width="22.44140625" style="30" customWidth="1"/>
    <col min="13849" max="14088" width="8.88671875" style="30"/>
    <col min="14089" max="14089" width="5.44140625" style="30" customWidth="1"/>
    <col min="14090" max="14090" width="34.33203125" style="30" customWidth="1"/>
    <col min="14091" max="14091" width="14.44140625" style="30" customWidth="1"/>
    <col min="14092" max="14103" width="15.6640625" style="30" customWidth="1"/>
    <col min="14104" max="14104" width="22.44140625" style="30" customWidth="1"/>
    <col min="14105" max="14344" width="8.88671875" style="30"/>
    <col min="14345" max="14345" width="5.44140625" style="30" customWidth="1"/>
    <col min="14346" max="14346" width="34.33203125" style="30" customWidth="1"/>
    <col min="14347" max="14347" width="14.44140625" style="30" customWidth="1"/>
    <col min="14348" max="14359" width="15.6640625" style="30" customWidth="1"/>
    <col min="14360" max="14360" width="22.44140625" style="30" customWidth="1"/>
    <col min="14361" max="14600" width="8.88671875" style="30"/>
    <col min="14601" max="14601" width="5.44140625" style="30" customWidth="1"/>
    <col min="14602" max="14602" width="34.33203125" style="30" customWidth="1"/>
    <col min="14603" max="14603" width="14.44140625" style="30" customWidth="1"/>
    <col min="14604" max="14615" width="15.6640625" style="30" customWidth="1"/>
    <col min="14616" max="14616" width="22.44140625" style="30" customWidth="1"/>
    <col min="14617" max="14856" width="8.88671875" style="30"/>
    <col min="14857" max="14857" width="5.44140625" style="30" customWidth="1"/>
    <col min="14858" max="14858" width="34.33203125" style="30" customWidth="1"/>
    <col min="14859" max="14859" width="14.44140625" style="30" customWidth="1"/>
    <col min="14860" max="14871" width="15.6640625" style="30" customWidth="1"/>
    <col min="14872" max="14872" width="22.44140625" style="30" customWidth="1"/>
    <col min="14873" max="15112" width="8.88671875" style="30"/>
    <col min="15113" max="15113" width="5.44140625" style="30" customWidth="1"/>
    <col min="15114" max="15114" width="34.33203125" style="30" customWidth="1"/>
    <col min="15115" max="15115" width="14.44140625" style="30" customWidth="1"/>
    <col min="15116" max="15127" width="15.6640625" style="30" customWidth="1"/>
    <col min="15128" max="15128" width="22.44140625" style="30" customWidth="1"/>
    <col min="15129" max="15368" width="8.88671875" style="30"/>
    <col min="15369" max="15369" width="5.44140625" style="30" customWidth="1"/>
    <col min="15370" max="15370" width="34.33203125" style="30" customWidth="1"/>
    <col min="15371" max="15371" width="14.44140625" style="30" customWidth="1"/>
    <col min="15372" max="15383" width="15.6640625" style="30" customWidth="1"/>
    <col min="15384" max="15384" width="22.44140625" style="30" customWidth="1"/>
    <col min="15385" max="15624" width="8.88671875" style="30"/>
    <col min="15625" max="15625" width="5.44140625" style="30" customWidth="1"/>
    <col min="15626" max="15626" width="34.33203125" style="30" customWidth="1"/>
    <col min="15627" max="15627" width="14.44140625" style="30" customWidth="1"/>
    <col min="15628" max="15639" width="15.6640625" style="30" customWidth="1"/>
    <col min="15640" max="15640" width="22.44140625" style="30" customWidth="1"/>
    <col min="15641" max="15880" width="8.88671875" style="30"/>
    <col min="15881" max="15881" width="5.44140625" style="30" customWidth="1"/>
    <col min="15882" max="15882" width="34.33203125" style="30" customWidth="1"/>
    <col min="15883" max="15883" width="14.44140625" style="30" customWidth="1"/>
    <col min="15884" max="15895" width="15.6640625" style="30" customWidth="1"/>
    <col min="15896" max="15896" width="22.44140625" style="30" customWidth="1"/>
    <col min="15897" max="16136" width="8.88671875" style="30"/>
    <col min="16137" max="16137" width="5.44140625" style="30" customWidth="1"/>
    <col min="16138" max="16138" width="34.33203125" style="30" customWidth="1"/>
    <col min="16139" max="16139" width="14.44140625" style="30" customWidth="1"/>
    <col min="16140" max="16151" width="15.6640625" style="30" customWidth="1"/>
    <col min="16152" max="16152" width="22.44140625" style="30" customWidth="1"/>
    <col min="16153" max="16384" width="8.88671875" style="30"/>
  </cols>
  <sheetData>
    <row r="1" spans="1:24" ht="16.2">
      <c r="B1" s="25"/>
      <c r="C1" s="26"/>
      <c r="D1" s="26"/>
      <c r="E1" s="26"/>
      <c r="I1" s="28" t="s">
        <v>107</v>
      </c>
      <c r="J1" s="28"/>
      <c r="K1" s="28"/>
      <c r="L1" s="26"/>
      <c r="M1" s="26"/>
      <c r="N1" s="26"/>
      <c r="R1" s="29"/>
      <c r="S1" s="30"/>
      <c r="T1" s="30"/>
      <c r="U1" s="30"/>
      <c r="V1" s="30"/>
      <c r="W1" s="30"/>
      <c r="X1" s="30"/>
    </row>
    <row r="2" spans="1:24" ht="16.2">
      <c r="B2" s="31"/>
      <c r="C2" s="31"/>
      <c r="D2" s="31"/>
      <c r="E2" s="31"/>
      <c r="I2" s="28" t="s">
        <v>1</v>
      </c>
      <c r="J2" s="28"/>
      <c r="K2" s="28"/>
      <c r="L2" s="31"/>
      <c r="M2" s="31"/>
      <c r="N2" s="31"/>
      <c r="R2" s="29"/>
      <c r="S2" s="30"/>
      <c r="T2" s="30"/>
      <c r="U2" s="30"/>
      <c r="V2" s="30"/>
      <c r="W2" s="30"/>
      <c r="X2" s="30"/>
    </row>
    <row r="3" spans="1:24" ht="16.2">
      <c r="B3" s="31"/>
      <c r="C3" s="31"/>
      <c r="D3" s="31"/>
      <c r="E3" s="31"/>
      <c r="I3" s="28" t="s">
        <v>108</v>
      </c>
      <c r="J3" s="28"/>
      <c r="K3" s="28"/>
      <c r="L3" s="26"/>
      <c r="M3" s="26"/>
      <c r="N3" s="26"/>
      <c r="R3" s="29"/>
      <c r="S3" s="30"/>
      <c r="T3" s="30"/>
      <c r="U3" s="30"/>
      <c r="V3" s="30"/>
      <c r="W3" s="30"/>
      <c r="X3" s="30"/>
    </row>
    <row r="4" spans="1:24" ht="27.75" customHeight="1">
      <c r="B4" s="31"/>
      <c r="C4" s="31"/>
      <c r="D4" s="31"/>
      <c r="E4" s="31"/>
      <c r="I4" s="453" t="s">
        <v>143</v>
      </c>
      <c r="J4" s="453"/>
      <c r="K4" s="453"/>
      <c r="L4" s="26"/>
      <c r="M4" s="26"/>
      <c r="N4" s="26"/>
      <c r="R4" s="29"/>
      <c r="S4" s="30"/>
      <c r="T4" s="30"/>
      <c r="U4" s="30"/>
      <c r="V4" s="30"/>
      <c r="W4" s="30"/>
      <c r="X4" s="30"/>
    </row>
    <row r="5" spans="1:24" ht="84" customHeight="1">
      <c r="B5" s="32"/>
      <c r="C5" s="454" t="s">
        <v>109</v>
      </c>
      <c r="D5" s="454"/>
      <c r="E5" s="454"/>
      <c r="F5" s="454"/>
      <c r="G5" s="32"/>
      <c r="H5" s="32"/>
      <c r="I5" s="32"/>
      <c r="J5" s="32"/>
      <c r="K5" s="3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22.5" customHeight="1" thickBot="1">
      <c r="E6" s="34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4" s="38" customFormat="1" ht="29.25" customHeight="1" thickBot="1">
      <c r="A7" s="455" t="s">
        <v>110</v>
      </c>
      <c r="B7" s="458" t="s">
        <v>111</v>
      </c>
      <c r="C7" s="458" t="s">
        <v>112</v>
      </c>
      <c r="D7" s="441" t="s">
        <v>113</v>
      </c>
      <c r="E7" s="440"/>
      <c r="F7" s="440"/>
      <c r="G7" s="440"/>
      <c r="H7" s="440"/>
      <c r="I7" s="440"/>
      <c r="J7" s="440"/>
      <c r="K7" s="440"/>
      <c r="L7" s="442"/>
      <c r="M7" s="440" t="s">
        <v>114</v>
      </c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</row>
    <row r="8" spans="1:24" s="40" customFormat="1" ht="33.75" customHeight="1" thickBot="1">
      <c r="A8" s="456"/>
      <c r="B8" s="459"/>
      <c r="C8" s="459"/>
      <c r="D8" s="441" t="s">
        <v>115</v>
      </c>
      <c r="E8" s="440"/>
      <c r="F8" s="440"/>
      <c r="G8" s="440"/>
      <c r="H8" s="442"/>
      <c r="I8" s="441" t="s">
        <v>116</v>
      </c>
      <c r="J8" s="440"/>
      <c r="K8" s="440"/>
      <c r="L8" s="442"/>
      <c r="M8" s="431" t="s">
        <v>115</v>
      </c>
      <c r="N8" s="432"/>
      <c r="O8" s="432"/>
      <c r="P8" s="432"/>
      <c r="Q8" s="432"/>
      <c r="R8" s="432"/>
      <c r="S8" s="432"/>
      <c r="T8" s="432"/>
      <c r="U8" s="432"/>
      <c r="V8" s="432"/>
      <c r="W8" s="433"/>
      <c r="X8" s="39" t="s">
        <v>117</v>
      </c>
    </row>
    <row r="9" spans="1:24" s="40" customFormat="1" ht="33" customHeight="1">
      <c r="A9" s="456"/>
      <c r="B9" s="459"/>
      <c r="C9" s="459"/>
      <c r="D9" s="443" t="s">
        <v>118</v>
      </c>
      <c r="E9" s="445" t="s">
        <v>119</v>
      </c>
      <c r="F9" s="41" t="s">
        <v>120</v>
      </c>
      <c r="G9" s="447" t="s">
        <v>121</v>
      </c>
      <c r="H9" s="447" t="s">
        <v>122</v>
      </c>
      <c r="I9" s="449" t="s">
        <v>123</v>
      </c>
      <c r="J9" s="451" t="s">
        <v>124</v>
      </c>
      <c r="K9" s="452"/>
      <c r="L9" s="461" t="s">
        <v>125</v>
      </c>
      <c r="M9" s="434" t="s">
        <v>126</v>
      </c>
      <c r="N9" s="41" t="s">
        <v>120</v>
      </c>
      <c r="O9" s="436" t="s">
        <v>127</v>
      </c>
      <c r="P9" s="436" t="s">
        <v>128</v>
      </c>
      <c r="Q9" s="436" t="s">
        <v>129</v>
      </c>
      <c r="R9" s="436" t="s">
        <v>130</v>
      </c>
      <c r="S9" s="438" t="s">
        <v>120</v>
      </c>
      <c r="T9" s="439"/>
      <c r="U9" s="439"/>
      <c r="V9" s="429" t="s">
        <v>146</v>
      </c>
      <c r="W9" s="429" t="s">
        <v>145</v>
      </c>
      <c r="X9" s="426" t="s">
        <v>131</v>
      </c>
    </row>
    <row r="10" spans="1:24" s="40" customFormat="1" ht="206.25" customHeight="1" thickBot="1">
      <c r="A10" s="457"/>
      <c r="B10" s="460"/>
      <c r="C10" s="460"/>
      <c r="D10" s="444"/>
      <c r="E10" s="446"/>
      <c r="F10" s="42" t="s">
        <v>132</v>
      </c>
      <c r="G10" s="448"/>
      <c r="H10" s="448"/>
      <c r="I10" s="450"/>
      <c r="J10" s="43" t="s">
        <v>133</v>
      </c>
      <c r="K10" s="44" t="s">
        <v>134</v>
      </c>
      <c r="L10" s="462"/>
      <c r="M10" s="435"/>
      <c r="N10" s="45" t="s">
        <v>132</v>
      </c>
      <c r="O10" s="437"/>
      <c r="P10" s="437"/>
      <c r="Q10" s="437"/>
      <c r="R10" s="437"/>
      <c r="S10" s="45" t="s">
        <v>135</v>
      </c>
      <c r="T10" s="45" t="s">
        <v>136</v>
      </c>
      <c r="U10" s="42" t="s">
        <v>137</v>
      </c>
      <c r="V10" s="430"/>
      <c r="W10" s="430"/>
      <c r="X10" s="427"/>
    </row>
    <row r="11" spans="1:24" s="40" customFormat="1" ht="39.9" customHeight="1">
      <c r="A11" s="46">
        <v>1</v>
      </c>
      <c r="B11" s="47" t="s">
        <v>138</v>
      </c>
      <c r="C11" s="48">
        <v>4072300</v>
      </c>
      <c r="D11" s="49">
        <v>12295500</v>
      </c>
      <c r="E11" s="50">
        <f>7815600+706500</f>
        <v>8522100</v>
      </c>
      <c r="F11" s="51">
        <f>1413000+706500</f>
        <v>2119500</v>
      </c>
      <c r="G11" s="51">
        <v>72300</v>
      </c>
      <c r="H11" s="52">
        <v>231500</v>
      </c>
      <c r="I11" s="50">
        <v>267200</v>
      </c>
      <c r="J11" s="51">
        <v>24800</v>
      </c>
      <c r="K11" s="51">
        <v>242400</v>
      </c>
      <c r="L11" s="52">
        <v>449200</v>
      </c>
      <c r="M11" s="53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0"/>
    </row>
    <row r="12" spans="1:24" s="40" customFormat="1" ht="39.9" customHeight="1">
      <c r="A12" s="55">
        <v>3</v>
      </c>
      <c r="B12" s="56" t="s">
        <v>139</v>
      </c>
      <c r="C12" s="57"/>
      <c r="D12" s="58"/>
      <c r="E12" s="59"/>
      <c r="F12" s="60"/>
      <c r="G12" s="60"/>
      <c r="H12" s="61"/>
      <c r="I12" s="59"/>
      <c r="J12" s="60"/>
      <c r="K12" s="60"/>
      <c r="L12" s="61"/>
      <c r="M12" s="62">
        <f>1413000+706500</f>
        <v>2119500</v>
      </c>
      <c r="N12" s="63">
        <f>1413000+706500</f>
        <v>2119500</v>
      </c>
      <c r="O12" s="63">
        <f>30000+18000</f>
        <v>48000</v>
      </c>
      <c r="P12" s="63">
        <v>162700</v>
      </c>
      <c r="Q12" s="63">
        <v>27300</v>
      </c>
      <c r="R12" s="63">
        <v>50000</v>
      </c>
      <c r="S12" s="63">
        <v>23000</v>
      </c>
      <c r="T12" s="63">
        <v>2000</v>
      </c>
      <c r="U12" s="63">
        <v>25000</v>
      </c>
      <c r="V12" s="63">
        <v>50000</v>
      </c>
      <c r="W12" s="63"/>
      <c r="X12" s="59"/>
    </row>
    <row r="13" spans="1:24" s="72" customFormat="1" ht="39.9" customHeight="1">
      <c r="A13" s="64">
        <v>5</v>
      </c>
      <c r="B13" s="65" t="s">
        <v>140</v>
      </c>
      <c r="C13" s="66"/>
      <c r="D13" s="66"/>
      <c r="E13" s="67"/>
      <c r="F13" s="68"/>
      <c r="G13" s="68"/>
      <c r="H13" s="70"/>
      <c r="I13" s="66"/>
      <c r="J13" s="69"/>
      <c r="K13" s="68"/>
      <c r="L13" s="70"/>
      <c r="M13" s="71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7">
        <v>177600</v>
      </c>
    </row>
    <row r="14" spans="1:24" s="72" customFormat="1" ht="54.6" thickBot="1">
      <c r="A14" s="64">
        <v>6</v>
      </c>
      <c r="B14" s="65" t="s">
        <v>144</v>
      </c>
      <c r="C14" s="66"/>
      <c r="D14" s="66"/>
      <c r="E14" s="67"/>
      <c r="F14" s="68"/>
      <c r="G14" s="87"/>
      <c r="H14" s="88"/>
      <c r="I14" s="66"/>
      <c r="J14" s="69"/>
      <c r="K14" s="68"/>
      <c r="L14" s="70"/>
      <c r="M14" s="71"/>
      <c r="N14" s="69"/>
      <c r="O14" s="69"/>
      <c r="P14" s="69"/>
      <c r="Q14" s="69"/>
      <c r="R14" s="69"/>
      <c r="S14" s="69"/>
      <c r="T14" s="69"/>
      <c r="U14" s="69"/>
      <c r="V14" s="69"/>
      <c r="W14" s="69">
        <v>23000</v>
      </c>
      <c r="X14" s="67"/>
    </row>
    <row r="15" spans="1:24" s="75" customFormat="1" ht="16.2" thickBot="1">
      <c r="A15" s="73"/>
      <c r="B15" s="73" t="s">
        <v>141</v>
      </c>
      <c r="C15" s="74">
        <f>SUM(C11:C14)</f>
        <v>4072300</v>
      </c>
      <c r="D15" s="74">
        <f t="shared" ref="D15:O15" si="0">SUM(D11:D14)</f>
        <v>12295500</v>
      </c>
      <c r="E15" s="74">
        <f t="shared" si="0"/>
        <v>8522100</v>
      </c>
      <c r="F15" s="74">
        <f t="shared" si="0"/>
        <v>2119500</v>
      </c>
      <c r="G15" s="74">
        <f t="shared" si="0"/>
        <v>72300</v>
      </c>
      <c r="H15" s="74">
        <f t="shared" si="0"/>
        <v>231500</v>
      </c>
      <c r="I15" s="74">
        <f t="shared" si="0"/>
        <v>267200</v>
      </c>
      <c r="J15" s="74">
        <f t="shared" si="0"/>
        <v>24800</v>
      </c>
      <c r="K15" s="74">
        <f t="shared" si="0"/>
        <v>242400</v>
      </c>
      <c r="L15" s="74">
        <f t="shared" si="0"/>
        <v>449200</v>
      </c>
      <c r="M15" s="74">
        <f t="shared" si="0"/>
        <v>2119500</v>
      </c>
      <c r="N15" s="74">
        <f t="shared" si="0"/>
        <v>2119500</v>
      </c>
      <c r="O15" s="74">
        <f t="shared" si="0"/>
        <v>48000</v>
      </c>
      <c r="P15" s="74">
        <f t="shared" ref="P15" si="1">SUM(P11:P14)</f>
        <v>162700</v>
      </c>
      <c r="Q15" s="74">
        <f t="shared" ref="Q15" si="2">SUM(Q11:Q14)</f>
        <v>27300</v>
      </c>
      <c r="R15" s="74">
        <f t="shared" ref="R15" si="3">SUM(R11:R14)</f>
        <v>50000</v>
      </c>
      <c r="S15" s="74">
        <f t="shared" ref="S15" si="4">SUM(S11:S14)</f>
        <v>23000</v>
      </c>
      <c r="T15" s="74">
        <f t="shared" ref="T15" si="5">SUM(T11:T14)</f>
        <v>2000</v>
      </c>
      <c r="U15" s="74">
        <f t="shared" ref="U15" si="6">SUM(U11:U14)</f>
        <v>25000</v>
      </c>
      <c r="V15" s="74">
        <f t="shared" ref="V15:W15" si="7">SUM(V11:V14)</f>
        <v>50000</v>
      </c>
      <c r="W15" s="74">
        <f t="shared" si="7"/>
        <v>23000</v>
      </c>
      <c r="X15" s="74">
        <f t="shared" ref="X15" si="8">SUM(X11:X14)</f>
        <v>177600</v>
      </c>
    </row>
    <row r="16" spans="1:24">
      <c r="A16" s="76"/>
      <c r="B16" s="77"/>
      <c r="C16" s="77"/>
      <c r="D16" s="77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</row>
    <row r="17" spans="1:24" s="84" customFormat="1" ht="16.2">
      <c r="A17" s="80"/>
      <c r="B17" s="81"/>
      <c r="C17" s="81"/>
      <c r="D17" s="81"/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</row>
    <row r="18" spans="1:24">
      <c r="C18" s="428" t="s">
        <v>142</v>
      </c>
      <c r="D18" s="428"/>
      <c r="E18" s="428"/>
      <c r="F18" s="428"/>
      <c r="G18" s="24"/>
      <c r="H18" s="24"/>
      <c r="I18" s="24"/>
      <c r="J18" s="24"/>
      <c r="K18" s="24"/>
      <c r="X18" s="85"/>
    </row>
    <row r="19" spans="1:24">
      <c r="C19" s="84"/>
      <c r="X19" s="85"/>
    </row>
    <row r="20" spans="1:24">
      <c r="X20" s="85"/>
    </row>
    <row r="21" spans="1:24">
      <c r="X21" s="85"/>
    </row>
    <row r="22" spans="1:24">
      <c r="X22" s="85"/>
    </row>
    <row r="23" spans="1:24">
      <c r="X23" s="85"/>
    </row>
    <row r="24" spans="1:24">
      <c r="X24" s="85"/>
    </row>
    <row r="25" spans="1:24">
      <c r="X25" s="85"/>
    </row>
    <row r="26" spans="1:24">
      <c r="X26" s="85"/>
    </row>
    <row r="27" spans="1:24">
      <c r="X27" s="85"/>
    </row>
    <row r="28" spans="1:24">
      <c r="A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85"/>
    </row>
    <row r="29" spans="1:24">
      <c r="A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86"/>
    </row>
    <row r="30" spans="1:24">
      <c r="A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86"/>
    </row>
    <row r="31" spans="1:24">
      <c r="A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86"/>
    </row>
    <row r="32" spans="1:24">
      <c r="A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85"/>
    </row>
    <row r="33" spans="1:24">
      <c r="A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85"/>
    </row>
    <row r="34" spans="1:24">
      <c r="A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85"/>
    </row>
    <row r="35" spans="1:24">
      <c r="A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85"/>
    </row>
    <row r="36" spans="1:24">
      <c r="A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85"/>
    </row>
    <row r="37" spans="1:24">
      <c r="A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85"/>
    </row>
    <row r="38" spans="1:24">
      <c r="A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85"/>
    </row>
    <row r="39" spans="1:24">
      <c r="A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85"/>
    </row>
    <row r="40" spans="1:24">
      <c r="A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85"/>
    </row>
    <row r="41" spans="1:24">
      <c r="A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85"/>
    </row>
    <row r="42" spans="1:24">
      <c r="A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85"/>
    </row>
    <row r="43" spans="1:24">
      <c r="A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85"/>
    </row>
    <row r="44" spans="1:24">
      <c r="A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85"/>
    </row>
    <row r="45" spans="1:24">
      <c r="A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85"/>
    </row>
    <row r="46" spans="1:24">
      <c r="A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85"/>
    </row>
    <row r="47" spans="1:24">
      <c r="A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85"/>
    </row>
    <row r="48" spans="1:24">
      <c r="A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85"/>
    </row>
    <row r="49" spans="1:24">
      <c r="A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85"/>
    </row>
    <row r="50" spans="1:24">
      <c r="A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85"/>
    </row>
    <row r="51" spans="1:24">
      <c r="A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85"/>
    </row>
    <row r="52" spans="1:24">
      <c r="A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85"/>
    </row>
    <row r="53" spans="1:24">
      <c r="A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85"/>
    </row>
    <row r="54" spans="1:24">
      <c r="A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85"/>
    </row>
    <row r="55" spans="1:24">
      <c r="A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85"/>
    </row>
    <row r="56" spans="1:24">
      <c r="A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85"/>
    </row>
    <row r="57" spans="1:24">
      <c r="A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85"/>
    </row>
    <row r="58" spans="1:24">
      <c r="A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85"/>
    </row>
    <row r="59" spans="1:24">
      <c r="A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85"/>
    </row>
    <row r="60" spans="1:24">
      <c r="A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85"/>
    </row>
    <row r="61" spans="1:24">
      <c r="A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85"/>
    </row>
    <row r="62" spans="1:24">
      <c r="A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85"/>
    </row>
    <row r="63" spans="1:24">
      <c r="A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85"/>
    </row>
    <row r="64" spans="1:24">
      <c r="A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85"/>
    </row>
    <row r="65" spans="1:24">
      <c r="A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85"/>
    </row>
    <row r="66" spans="1:24">
      <c r="A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85"/>
    </row>
    <row r="67" spans="1:24">
      <c r="A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85"/>
    </row>
    <row r="68" spans="1:24">
      <c r="A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85"/>
    </row>
    <row r="69" spans="1:24">
      <c r="A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85"/>
    </row>
    <row r="70" spans="1:24">
      <c r="A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85"/>
    </row>
    <row r="71" spans="1:24">
      <c r="A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85"/>
    </row>
    <row r="72" spans="1:24">
      <c r="A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85"/>
    </row>
    <row r="73" spans="1:24">
      <c r="A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85"/>
    </row>
    <row r="74" spans="1:24">
      <c r="A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85"/>
    </row>
    <row r="75" spans="1:24">
      <c r="A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85"/>
    </row>
    <row r="76" spans="1:24">
      <c r="A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85"/>
    </row>
    <row r="77" spans="1:24">
      <c r="A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85"/>
    </row>
    <row r="78" spans="1:24">
      <c r="A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85"/>
    </row>
    <row r="79" spans="1:24">
      <c r="A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85"/>
    </row>
    <row r="80" spans="1:24">
      <c r="A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85"/>
    </row>
    <row r="81" spans="1:24">
      <c r="A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85"/>
    </row>
    <row r="82" spans="1:24">
      <c r="A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85"/>
    </row>
    <row r="83" spans="1:24">
      <c r="A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85"/>
    </row>
    <row r="84" spans="1:24">
      <c r="A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85"/>
    </row>
    <row r="85" spans="1:24">
      <c r="A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85"/>
    </row>
    <row r="86" spans="1:24">
      <c r="A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85"/>
    </row>
    <row r="87" spans="1:24">
      <c r="A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85"/>
    </row>
    <row r="88" spans="1:24">
      <c r="A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85"/>
    </row>
    <row r="89" spans="1:24">
      <c r="A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85"/>
    </row>
    <row r="90" spans="1:24">
      <c r="A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85"/>
    </row>
    <row r="91" spans="1:24">
      <c r="A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85"/>
    </row>
    <row r="92" spans="1:24">
      <c r="A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85"/>
    </row>
    <row r="93" spans="1:24">
      <c r="A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85"/>
    </row>
    <row r="94" spans="1:24">
      <c r="A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85"/>
    </row>
    <row r="95" spans="1:24">
      <c r="A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85"/>
    </row>
    <row r="96" spans="1:24">
      <c r="A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85"/>
    </row>
    <row r="97" spans="1:24">
      <c r="A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85"/>
    </row>
    <row r="98" spans="1:24">
      <c r="A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85"/>
    </row>
    <row r="99" spans="1:24">
      <c r="A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85"/>
    </row>
    <row r="100" spans="1:24">
      <c r="A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85"/>
    </row>
    <row r="101" spans="1:24">
      <c r="A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85"/>
    </row>
    <row r="102" spans="1:24">
      <c r="A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85"/>
    </row>
    <row r="103" spans="1:24">
      <c r="A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85"/>
    </row>
    <row r="104" spans="1:24">
      <c r="A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85"/>
    </row>
    <row r="105" spans="1:24">
      <c r="A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85"/>
    </row>
    <row r="106" spans="1:24">
      <c r="A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85"/>
    </row>
    <row r="107" spans="1:24">
      <c r="A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85"/>
    </row>
    <row r="108" spans="1:24">
      <c r="A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85"/>
    </row>
    <row r="109" spans="1:24">
      <c r="A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85"/>
    </row>
    <row r="110" spans="1:24">
      <c r="A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85"/>
    </row>
    <row r="111" spans="1:24">
      <c r="A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85"/>
    </row>
    <row r="112" spans="1:24">
      <c r="A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85"/>
    </row>
    <row r="113" spans="1:24">
      <c r="A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85"/>
    </row>
    <row r="114" spans="1:24">
      <c r="A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85"/>
    </row>
    <row r="115" spans="1:24">
      <c r="A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85"/>
    </row>
    <row r="116" spans="1:24">
      <c r="A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85"/>
    </row>
    <row r="117" spans="1:24">
      <c r="A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85"/>
    </row>
    <row r="118" spans="1:24">
      <c r="A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85"/>
    </row>
    <row r="119" spans="1:24">
      <c r="A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85"/>
    </row>
  </sheetData>
  <mergeCells count="27">
    <mergeCell ref="I4:K4"/>
    <mergeCell ref="C5:F5"/>
    <mergeCell ref="A7:A10"/>
    <mergeCell ref="B7:B10"/>
    <mergeCell ref="C7:C10"/>
    <mergeCell ref="D7:L7"/>
    <mergeCell ref="L9:L10"/>
    <mergeCell ref="M7:X7"/>
    <mergeCell ref="D8:H8"/>
    <mergeCell ref="I8:L8"/>
    <mergeCell ref="D9:D10"/>
    <mergeCell ref="E9:E10"/>
    <mergeCell ref="G9:G10"/>
    <mergeCell ref="H9:H10"/>
    <mergeCell ref="I9:I10"/>
    <mergeCell ref="J9:K9"/>
    <mergeCell ref="X9:X10"/>
    <mergeCell ref="C18:F18"/>
    <mergeCell ref="W9:W10"/>
    <mergeCell ref="M8:W8"/>
    <mergeCell ref="V9:V10"/>
    <mergeCell ref="M9:M10"/>
    <mergeCell ref="O9:O10"/>
    <mergeCell ref="P9:P10"/>
    <mergeCell ref="Q9:Q10"/>
    <mergeCell ref="R9:R10"/>
    <mergeCell ref="S9:U9"/>
  </mergeCells>
  <printOptions horizontalCentered="1" verticalCentered="1"/>
  <pageMargins left="0.39370078740157483" right="0.39370078740157483" top="1.1811023622047245" bottom="0.39370078740157483" header="0" footer="0"/>
  <pageSetup paperSize="9" scale="60" fitToWidth="4" orientation="landscape" r:id="rId1"/>
  <headerFooter differentFirst="1" alignWithMargins="0">
    <oddHeader>&amp;C
&amp;"Times New Roman,обычный"&amp;18&amp;P&amp;R
&amp;"Times New Roman,обычный"&amp;18Продовження додатка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showZeros="0" zoomScale="60" zoomScaleNormal="60" zoomScaleSheetLayoutView="50" workbookViewId="0">
      <selection activeCell="J15" sqref="J15:L43"/>
    </sheetView>
  </sheetViews>
  <sheetFormatPr defaultRowHeight="13.2"/>
  <cols>
    <col min="1" max="1" width="13.88671875" style="193" customWidth="1"/>
    <col min="2" max="2" width="11.88671875" style="195" hidden="1" customWidth="1"/>
    <col min="3" max="3" width="9.5546875" style="195" customWidth="1"/>
    <col min="4" max="4" width="60.88671875" style="196" customWidth="1"/>
    <col min="5" max="5" width="76" style="196" customWidth="1"/>
    <col min="6" max="6" width="21.33203125" style="197" customWidth="1"/>
    <col min="7" max="7" width="20.33203125" style="197" customWidth="1"/>
    <col min="8" max="8" width="21.33203125" style="197" customWidth="1"/>
    <col min="9" max="9" width="21.44140625" style="197" customWidth="1"/>
    <col min="10" max="10" width="20.109375" style="197" customWidth="1"/>
    <col min="11" max="11" width="19.33203125" style="197" hidden="1" customWidth="1"/>
    <col min="12" max="12" width="19" style="198" customWidth="1"/>
    <col min="13" max="256" width="8.88671875" style="193"/>
    <col min="257" max="257" width="13.88671875" style="193" customWidth="1"/>
    <col min="258" max="258" width="0" style="193" hidden="1" customWidth="1"/>
    <col min="259" max="259" width="9.5546875" style="193" customWidth="1"/>
    <col min="260" max="260" width="60.88671875" style="193" customWidth="1"/>
    <col min="261" max="261" width="76" style="193" customWidth="1"/>
    <col min="262" max="262" width="21.33203125" style="193" customWidth="1"/>
    <col min="263" max="263" width="20.33203125" style="193" customWidth="1"/>
    <col min="264" max="264" width="21.33203125" style="193" customWidth="1"/>
    <col min="265" max="265" width="21.44140625" style="193" customWidth="1"/>
    <col min="266" max="266" width="20.109375" style="193" customWidth="1"/>
    <col min="267" max="267" width="0" style="193" hidden="1" customWidth="1"/>
    <col min="268" max="268" width="19" style="193" customWidth="1"/>
    <col min="269" max="512" width="8.88671875" style="193"/>
    <col min="513" max="513" width="13.88671875" style="193" customWidth="1"/>
    <col min="514" max="514" width="0" style="193" hidden="1" customWidth="1"/>
    <col min="515" max="515" width="9.5546875" style="193" customWidth="1"/>
    <col min="516" max="516" width="60.88671875" style="193" customWidth="1"/>
    <col min="517" max="517" width="76" style="193" customWidth="1"/>
    <col min="518" max="518" width="21.33203125" style="193" customWidth="1"/>
    <col min="519" max="519" width="20.33203125" style="193" customWidth="1"/>
    <col min="520" max="520" width="21.33203125" style="193" customWidth="1"/>
    <col min="521" max="521" width="21.44140625" style="193" customWidth="1"/>
    <col min="522" max="522" width="20.109375" style="193" customWidth="1"/>
    <col min="523" max="523" width="0" style="193" hidden="1" customWidth="1"/>
    <col min="524" max="524" width="19" style="193" customWidth="1"/>
    <col min="525" max="768" width="8.88671875" style="193"/>
    <col min="769" max="769" width="13.88671875" style="193" customWidth="1"/>
    <col min="770" max="770" width="0" style="193" hidden="1" customWidth="1"/>
    <col min="771" max="771" width="9.5546875" style="193" customWidth="1"/>
    <col min="772" max="772" width="60.88671875" style="193" customWidth="1"/>
    <col min="773" max="773" width="76" style="193" customWidth="1"/>
    <col min="774" max="774" width="21.33203125" style="193" customWidth="1"/>
    <col min="775" max="775" width="20.33203125" style="193" customWidth="1"/>
    <col min="776" max="776" width="21.33203125" style="193" customWidth="1"/>
    <col min="777" max="777" width="21.44140625" style="193" customWidth="1"/>
    <col min="778" max="778" width="20.109375" style="193" customWidth="1"/>
    <col min="779" max="779" width="0" style="193" hidden="1" customWidth="1"/>
    <col min="780" max="780" width="19" style="193" customWidth="1"/>
    <col min="781" max="1024" width="8.88671875" style="193"/>
    <col min="1025" max="1025" width="13.88671875" style="193" customWidth="1"/>
    <col min="1026" max="1026" width="0" style="193" hidden="1" customWidth="1"/>
    <col min="1027" max="1027" width="9.5546875" style="193" customWidth="1"/>
    <col min="1028" max="1028" width="60.88671875" style="193" customWidth="1"/>
    <col min="1029" max="1029" width="76" style="193" customWidth="1"/>
    <col min="1030" max="1030" width="21.33203125" style="193" customWidth="1"/>
    <col min="1031" max="1031" width="20.33203125" style="193" customWidth="1"/>
    <col min="1032" max="1032" width="21.33203125" style="193" customWidth="1"/>
    <col min="1033" max="1033" width="21.44140625" style="193" customWidth="1"/>
    <col min="1034" max="1034" width="20.109375" style="193" customWidth="1"/>
    <col min="1035" max="1035" width="0" style="193" hidden="1" customWidth="1"/>
    <col min="1036" max="1036" width="19" style="193" customWidth="1"/>
    <col min="1037" max="1280" width="8.88671875" style="193"/>
    <col min="1281" max="1281" width="13.88671875" style="193" customWidth="1"/>
    <col min="1282" max="1282" width="0" style="193" hidden="1" customWidth="1"/>
    <col min="1283" max="1283" width="9.5546875" style="193" customWidth="1"/>
    <col min="1284" max="1284" width="60.88671875" style="193" customWidth="1"/>
    <col min="1285" max="1285" width="76" style="193" customWidth="1"/>
    <col min="1286" max="1286" width="21.33203125" style="193" customWidth="1"/>
    <col min="1287" max="1287" width="20.33203125" style="193" customWidth="1"/>
    <col min="1288" max="1288" width="21.33203125" style="193" customWidth="1"/>
    <col min="1289" max="1289" width="21.44140625" style="193" customWidth="1"/>
    <col min="1290" max="1290" width="20.109375" style="193" customWidth="1"/>
    <col min="1291" max="1291" width="0" style="193" hidden="1" customWidth="1"/>
    <col min="1292" max="1292" width="19" style="193" customWidth="1"/>
    <col min="1293" max="1536" width="8.88671875" style="193"/>
    <col min="1537" max="1537" width="13.88671875" style="193" customWidth="1"/>
    <col min="1538" max="1538" width="0" style="193" hidden="1" customWidth="1"/>
    <col min="1539" max="1539" width="9.5546875" style="193" customWidth="1"/>
    <col min="1540" max="1540" width="60.88671875" style="193" customWidth="1"/>
    <col min="1541" max="1541" width="76" style="193" customWidth="1"/>
    <col min="1542" max="1542" width="21.33203125" style="193" customWidth="1"/>
    <col min="1543" max="1543" width="20.33203125" style="193" customWidth="1"/>
    <col min="1544" max="1544" width="21.33203125" style="193" customWidth="1"/>
    <col min="1545" max="1545" width="21.44140625" style="193" customWidth="1"/>
    <col min="1546" max="1546" width="20.109375" style="193" customWidth="1"/>
    <col min="1547" max="1547" width="0" style="193" hidden="1" customWidth="1"/>
    <col min="1548" max="1548" width="19" style="193" customWidth="1"/>
    <col min="1549" max="1792" width="8.88671875" style="193"/>
    <col min="1793" max="1793" width="13.88671875" style="193" customWidth="1"/>
    <col min="1794" max="1794" width="0" style="193" hidden="1" customWidth="1"/>
    <col min="1795" max="1795" width="9.5546875" style="193" customWidth="1"/>
    <col min="1796" max="1796" width="60.88671875" style="193" customWidth="1"/>
    <col min="1797" max="1797" width="76" style="193" customWidth="1"/>
    <col min="1798" max="1798" width="21.33203125" style="193" customWidth="1"/>
    <col min="1799" max="1799" width="20.33203125" style="193" customWidth="1"/>
    <col min="1800" max="1800" width="21.33203125" style="193" customWidth="1"/>
    <col min="1801" max="1801" width="21.44140625" style="193" customWidth="1"/>
    <col min="1802" max="1802" width="20.109375" style="193" customWidth="1"/>
    <col min="1803" max="1803" width="0" style="193" hidden="1" customWidth="1"/>
    <col min="1804" max="1804" width="19" style="193" customWidth="1"/>
    <col min="1805" max="2048" width="8.88671875" style="193"/>
    <col min="2049" max="2049" width="13.88671875" style="193" customWidth="1"/>
    <col min="2050" max="2050" width="0" style="193" hidden="1" customWidth="1"/>
    <col min="2051" max="2051" width="9.5546875" style="193" customWidth="1"/>
    <col min="2052" max="2052" width="60.88671875" style="193" customWidth="1"/>
    <col min="2053" max="2053" width="76" style="193" customWidth="1"/>
    <col min="2054" max="2054" width="21.33203125" style="193" customWidth="1"/>
    <col min="2055" max="2055" width="20.33203125" style="193" customWidth="1"/>
    <col min="2056" max="2056" width="21.33203125" style="193" customWidth="1"/>
    <col min="2057" max="2057" width="21.44140625" style="193" customWidth="1"/>
    <col min="2058" max="2058" width="20.109375" style="193" customWidth="1"/>
    <col min="2059" max="2059" width="0" style="193" hidden="1" customWidth="1"/>
    <col min="2060" max="2060" width="19" style="193" customWidth="1"/>
    <col min="2061" max="2304" width="8.88671875" style="193"/>
    <col min="2305" max="2305" width="13.88671875" style="193" customWidth="1"/>
    <col min="2306" max="2306" width="0" style="193" hidden="1" customWidth="1"/>
    <col min="2307" max="2307" width="9.5546875" style="193" customWidth="1"/>
    <col min="2308" max="2308" width="60.88671875" style="193" customWidth="1"/>
    <col min="2309" max="2309" width="76" style="193" customWidth="1"/>
    <col min="2310" max="2310" width="21.33203125" style="193" customWidth="1"/>
    <col min="2311" max="2311" width="20.33203125" style="193" customWidth="1"/>
    <col min="2312" max="2312" width="21.33203125" style="193" customWidth="1"/>
    <col min="2313" max="2313" width="21.44140625" style="193" customWidth="1"/>
    <col min="2314" max="2314" width="20.109375" style="193" customWidth="1"/>
    <col min="2315" max="2315" width="0" style="193" hidden="1" customWidth="1"/>
    <col min="2316" max="2316" width="19" style="193" customWidth="1"/>
    <col min="2317" max="2560" width="8.88671875" style="193"/>
    <col min="2561" max="2561" width="13.88671875" style="193" customWidth="1"/>
    <col min="2562" max="2562" width="0" style="193" hidden="1" customWidth="1"/>
    <col min="2563" max="2563" width="9.5546875" style="193" customWidth="1"/>
    <col min="2564" max="2564" width="60.88671875" style="193" customWidth="1"/>
    <col min="2565" max="2565" width="76" style="193" customWidth="1"/>
    <col min="2566" max="2566" width="21.33203125" style="193" customWidth="1"/>
    <col min="2567" max="2567" width="20.33203125" style="193" customWidth="1"/>
    <col min="2568" max="2568" width="21.33203125" style="193" customWidth="1"/>
    <col min="2569" max="2569" width="21.44140625" style="193" customWidth="1"/>
    <col min="2570" max="2570" width="20.109375" style="193" customWidth="1"/>
    <col min="2571" max="2571" width="0" style="193" hidden="1" customWidth="1"/>
    <col min="2572" max="2572" width="19" style="193" customWidth="1"/>
    <col min="2573" max="2816" width="8.88671875" style="193"/>
    <col min="2817" max="2817" width="13.88671875" style="193" customWidth="1"/>
    <col min="2818" max="2818" width="0" style="193" hidden="1" customWidth="1"/>
    <col min="2819" max="2819" width="9.5546875" style="193" customWidth="1"/>
    <col min="2820" max="2820" width="60.88671875" style="193" customWidth="1"/>
    <col min="2821" max="2821" width="76" style="193" customWidth="1"/>
    <col min="2822" max="2822" width="21.33203125" style="193" customWidth="1"/>
    <col min="2823" max="2823" width="20.33203125" style="193" customWidth="1"/>
    <col min="2824" max="2824" width="21.33203125" style="193" customWidth="1"/>
    <col min="2825" max="2825" width="21.44140625" style="193" customWidth="1"/>
    <col min="2826" max="2826" width="20.109375" style="193" customWidth="1"/>
    <col min="2827" max="2827" width="0" style="193" hidden="1" customWidth="1"/>
    <col min="2828" max="2828" width="19" style="193" customWidth="1"/>
    <col min="2829" max="3072" width="8.88671875" style="193"/>
    <col min="3073" max="3073" width="13.88671875" style="193" customWidth="1"/>
    <col min="3074" max="3074" width="0" style="193" hidden="1" customWidth="1"/>
    <col min="3075" max="3075" width="9.5546875" style="193" customWidth="1"/>
    <col min="3076" max="3076" width="60.88671875" style="193" customWidth="1"/>
    <col min="3077" max="3077" width="76" style="193" customWidth="1"/>
    <col min="3078" max="3078" width="21.33203125" style="193" customWidth="1"/>
    <col min="3079" max="3079" width="20.33203125" style="193" customWidth="1"/>
    <col min="3080" max="3080" width="21.33203125" style="193" customWidth="1"/>
    <col min="3081" max="3081" width="21.44140625" style="193" customWidth="1"/>
    <col min="3082" max="3082" width="20.109375" style="193" customWidth="1"/>
    <col min="3083" max="3083" width="0" style="193" hidden="1" customWidth="1"/>
    <col min="3084" max="3084" width="19" style="193" customWidth="1"/>
    <col min="3085" max="3328" width="8.88671875" style="193"/>
    <col min="3329" max="3329" width="13.88671875" style="193" customWidth="1"/>
    <col min="3330" max="3330" width="0" style="193" hidden="1" customWidth="1"/>
    <col min="3331" max="3331" width="9.5546875" style="193" customWidth="1"/>
    <col min="3332" max="3332" width="60.88671875" style="193" customWidth="1"/>
    <col min="3333" max="3333" width="76" style="193" customWidth="1"/>
    <col min="3334" max="3334" width="21.33203125" style="193" customWidth="1"/>
    <col min="3335" max="3335" width="20.33203125" style="193" customWidth="1"/>
    <col min="3336" max="3336" width="21.33203125" style="193" customWidth="1"/>
    <col min="3337" max="3337" width="21.44140625" style="193" customWidth="1"/>
    <col min="3338" max="3338" width="20.109375" style="193" customWidth="1"/>
    <col min="3339" max="3339" width="0" style="193" hidden="1" customWidth="1"/>
    <col min="3340" max="3340" width="19" style="193" customWidth="1"/>
    <col min="3341" max="3584" width="8.88671875" style="193"/>
    <col min="3585" max="3585" width="13.88671875" style="193" customWidth="1"/>
    <col min="3586" max="3586" width="0" style="193" hidden="1" customWidth="1"/>
    <col min="3587" max="3587" width="9.5546875" style="193" customWidth="1"/>
    <col min="3588" max="3588" width="60.88671875" style="193" customWidth="1"/>
    <col min="3589" max="3589" width="76" style="193" customWidth="1"/>
    <col min="3590" max="3590" width="21.33203125" style="193" customWidth="1"/>
    <col min="3591" max="3591" width="20.33203125" style="193" customWidth="1"/>
    <col min="3592" max="3592" width="21.33203125" style="193" customWidth="1"/>
    <col min="3593" max="3593" width="21.44140625" style="193" customWidth="1"/>
    <col min="3594" max="3594" width="20.109375" style="193" customWidth="1"/>
    <col min="3595" max="3595" width="0" style="193" hidden="1" customWidth="1"/>
    <col min="3596" max="3596" width="19" style="193" customWidth="1"/>
    <col min="3597" max="3840" width="8.88671875" style="193"/>
    <col min="3841" max="3841" width="13.88671875" style="193" customWidth="1"/>
    <col min="3842" max="3842" width="0" style="193" hidden="1" customWidth="1"/>
    <col min="3843" max="3843" width="9.5546875" style="193" customWidth="1"/>
    <col min="3844" max="3844" width="60.88671875" style="193" customWidth="1"/>
    <col min="3845" max="3845" width="76" style="193" customWidth="1"/>
    <col min="3846" max="3846" width="21.33203125" style="193" customWidth="1"/>
    <col min="3847" max="3847" width="20.33203125" style="193" customWidth="1"/>
    <col min="3848" max="3848" width="21.33203125" style="193" customWidth="1"/>
    <col min="3849" max="3849" width="21.44140625" style="193" customWidth="1"/>
    <col min="3850" max="3850" width="20.109375" style="193" customWidth="1"/>
    <col min="3851" max="3851" width="0" style="193" hidden="1" customWidth="1"/>
    <col min="3852" max="3852" width="19" style="193" customWidth="1"/>
    <col min="3853" max="4096" width="8.88671875" style="193"/>
    <col min="4097" max="4097" width="13.88671875" style="193" customWidth="1"/>
    <col min="4098" max="4098" width="0" style="193" hidden="1" customWidth="1"/>
    <col min="4099" max="4099" width="9.5546875" style="193" customWidth="1"/>
    <col min="4100" max="4100" width="60.88671875" style="193" customWidth="1"/>
    <col min="4101" max="4101" width="76" style="193" customWidth="1"/>
    <col min="4102" max="4102" width="21.33203125" style="193" customWidth="1"/>
    <col min="4103" max="4103" width="20.33203125" style="193" customWidth="1"/>
    <col min="4104" max="4104" width="21.33203125" style="193" customWidth="1"/>
    <col min="4105" max="4105" width="21.44140625" style="193" customWidth="1"/>
    <col min="4106" max="4106" width="20.109375" style="193" customWidth="1"/>
    <col min="4107" max="4107" width="0" style="193" hidden="1" customWidth="1"/>
    <col min="4108" max="4108" width="19" style="193" customWidth="1"/>
    <col min="4109" max="4352" width="8.88671875" style="193"/>
    <col min="4353" max="4353" width="13.88671875" style="193" customWidth="1"/>
    <col min="4354" max="4354" width="0" style="193" hidden="1" customWidth="1"/>
    <col min="4355" max="4355" width="9.5546875" style="193" customWidth="1"/>
    <col min="4356" max="4356" width="60.88671875" style="193" customWidth="1"/>
    <col min="4357" max="4357" width="76" style="193" customWidth="1"/>
    <col min="4358" max="4358" width="21.33203125" style="193" customWidth="1"/>
    <col min="4359" max="4359" width="20.33203125" style="193" customWidth="1"/>
    <col min="4360" max="4360" width="21.33203125" style="193" customWidth="1"/>
    <col min="4361" max="4361" width="21.44140625" style="193" customWidth="1"/>
    <col min="4362" max="4362" width="20.109375" style="193" customWidth="1"/>
    <col min="4363" max="4363" width="0" style="193" hidden="1" customWidth="1"/>
    <col min="4364" max="4364" width="19" style="193" customWidth="1"/>
    <col min="4365" max="4608" width="8.88671875" style="193"/>
    <col min="4609" max="4609" width="13.88671875" style="193" customWidth="1"/>
    <col min="4610" max="4610" width="0" style="193" hidden="1" customWidth="1"/>
    <col min="4611" max="4611" width="9.5546875" style="193" customWidth="1"/>
    <col min="4612" max="4612" width="60.88671875" style="193" customWidth="1"/>
    <col min="4613" max="4613" width="76" style="193" customWidth="1"/>
    <col min="4614" max="4614" width="21.33203125" style="193" customWidth="1"/>
    <col min="4615" max="4615" width="20.33203125" style="193" customWidth="1"/>
    <col min="4616" max="4616" width="21.33203125" style="193" customWidth="1"/>
    <col min="4617" max="4617" width="21.44140625" style="193" customWidth="1"/>
    <col min="4618" max="4618" width="20.109375" style="193" customWidth="1"/>
    <col min="4619" max="4619" width="0" style="193" hidden="1" customWidth="1"/>
    <col min="4620" max="4620" width="19" style="193" customWidth="1"/>
    <col min="4621" max="4864" width="8.88671875" style="193"/>
    <col min="4865" max="4865" width="13.88671875" style="193" customWidth="1"/>
    <col min="4866" max="4866" width="0" style="193" hidden="1" customWidth="1"/>
    <col min="4867" max="4867" width="9.5546875" style="193" customWidth="1"/>
    <col min="4868" max="4868" width="60.88671875" style="193" customWidth="1"/>
    <col min="4869" max="4869" width="76" style="193" customWidth="1"/>
    <col min="4870" max="4870" width="21.33203125" style="193" customWidth="1"/>
    <col min="4871" max="4871" width="20.33203125" style="193" customWidth="1"/>
    <col min="4872" max="4872" width="21.33203125" style="193" customWidth="1"/>
    <col min="4873" max="4873" width="21.44140625" style="193" customWidth="1"/>
    <col min="4874" max="4874" width="20.109375" style="193" customWidth="1"/>
    <col min="4875" max="4875" width="0" style="193" hidden="1" customWidth="1"/>
    <col min="4876" max="4876" width="19" style="193" customWidth="1"/>
    <col min="4877" max="5120" width="8.88671875" style="193"/>
    <col min="5121" max="5121" width="13.88671875" style="193" customWidth="1"/>
    <col min="5122" max="5122" width="0" style="193" hidden="1" customWidth="1"/>
    <col min="5123" max="5123" width="9.5546875" style="193" customWidth="1"/>
    <col min="5124" max="5124" width="60.88671875" style="193" customWidth="1"/>
    <col min="5125" max="5125" width="76" style="193" customWidth="1"/>
    <col min="5126" max="5126" width="21.33203125" style="193" customWidth="1"/>
    <col min="5127" max="5127" width="20.33203125" style="193" customWidth="1"/>
    <col min="5128" max="5128" width="21.33203125" style="193" customWidth="1"/>
    <col min="5129" max="5129" width="21.44140625" style="193" customWidth="1"/>
    <col min="5130" max="5130" width="20.109375" style="193" customWidth="1"/>
    <col min="5131" max="5131" width="0" style="193" hidden="1" customWidth="1"/>
    <col min="5132" max="5132" width="19" style="193" customWidth="1"/>
    <col min="5133" max="5376" width="8.88671875" style="193"/>
    <col min="5377" max="5377" width="13.88671875" style="193" customWidth="1"/>
    <col min="5378" max="5378" width="0" style="193" hidden="1" customWidth="1"/>
    <col min="5379" max="5379" width="9.5546875" style="193" customWidth="1"/>
    <col min="5380" max="5380" width="60.88671875" style="193" customWidth="1"/>
    <col min="5381" max="5381" width="76" style="193" customWidth="1"/>
    <col min="5382" max="5382" width="21.33203125" style="193" customWidth="1"/>
    <col min="5383" max="5383" width="20.33203125" style="193" customWidth="1"/>
    <col min="5384" max="5384" width="21.33203125" style="193" customWidth="1"/>
    <col min="5385" max="5385" width="21.44140625" style="193" customWidth="1"/>
    <col min="5386" max="5386" width="20.109375" style="193" customWidth="1"/>
    <col min="5387" max="5387" width="0" style="193" hidden="1" customWidth="1"/>
    <col min="5388" max="5388" width="19" style="193" customWidth="1"/>
    <col min="5389" max="5632" width="8.88671875" style="193"/>
    <col min="5633" max="5633" width="13.88671875" style="193" customWidth="1"/>
    <col min="5634" max="5634" width="0" style="193" hidden="1" customWidth="1"/>
    <col min="5635" max="5635" width="9.5546875" style="193" customWidth="1"/>
    <col min="5636" max="5636" width="60.88671875" style="193" customWidth="1"/>
    <col min="5637" max="5637" width="76" style="193" customWidth="1"/>
    <col min="5638" max="5638" width="21.33203125" style="193" customWidth="1"/>
    <col min="5639" max="5639" width="20.33203125" style="193" customWidth="1"/>
    <col min="5640" max="5640" width="21.33203125" style="193" customWidth="1"/>
    <col min="5641" max="5641" width="21.44140625" style="193" customWidth="1"/>
    <col min="5642" max="5642" width="20.109375" style="193" customWidth="1"/>
    <col min="5643" max="5643" width="0" style="193" hidden="1" customWidth="1"/>
    <col min="5644" max="5644" width="19" style="193" customWidth="1"/>
    <col min="5645" max="5888" width="8.88671875" style="193"/>
    <col min="5889" max="5889" width="13.88671875" style="193" customWidth="1"/>
    <col min="5890" max="5890" width="0" style="193" hidden="1" customWidth="1"/>
    <col min="5891" max="5891" width="9.5546875" style="193" customWidth="1"/>
    <col min="5892" max="5892" width="60.88671875" style="193" customWidth="1"/>
    <col min="5893" max="5893" width="76" style="193" customWidth="1"/>
    <col min="5894" max="5894" width="21.33203125" style="193" customWidth="1"/>
    <col min="5895" max="5895" width="20.33203125" style="193" customWidth="1"/>
    <col min="5896" max="5896" width="21.33203125" style="193" customWidth="1"/>
    <col min="5897" max="5897" width="21.44140625" style="193" customWidth="1"/>
    <col min="5898" max="5898" width="20.109375" style="193" customWidth="1"/>
    <col min="5899" max="5899" width="0" style="193" hidden="1" customWidth="1"/>
    <col min="5900" max="5900" width="19" style="193" customWidth="1"/>
    <col min="5901" max="6144" width="8.88671875" style="193"/>
    <col min="6145" max="6145" width="13.88671875" style="193" customWidth="1"/>
    <col min="6146" max="6146" width="0" style="193" hidden="1" customWidth="1"/>
    <col min="6147" max="6147" width="9.5546875" style="193" customWidth="1"/>
    <col min="6148" max="6148" width="60.88671875" style="193" customWidth="1"/>
    <col min="6149" max="6149" width="76" style="193" customWidth="1"/>
    <col min="6150" max="6150" width="21.33203125" style="193" customWidth="1"/>
    <col min="6151" max="6151" width="20.33203125" style="193" customWidth="1"/>
    <col min="6152" max="6152" width="21.33203125" style="193" customWidth="1"/>
    <col min="6153" max="6153" width="21.44140625" style="193" customWidth="1"/>
    <col min="6154" max="6154" width="20.109375" style="193" customWidth="1"/>
    <col min="6155" max="6155" width="0" style="193" hidden="1" customWidth="1"/>
    <col min="6156" max="6156" width="19" style="193" customWidth="1"/>
    <col min="6157" max="6400" width="8.88671875" style="193"/>
    <col min="6401" max="6401" width="13.88671875" style="193" customWidth="1"/>
    <col min="6402" max="6402" width="0" style="193" hidden="1" customWidth="1"/>
    <col min="6403" max="6403" width="9.5546875" style="193" customWidth="1"/>
    <col min="6404" max="6404" width="60.88671875" style="193" customWidth="1"/>
    <col min="6405" max="6405" width="76" style="193" customWidth="1"/>
    <col min="6406" max="6406" width="21.33203125" style="193" customWidth="1"/>
    <col min="6407" max="6407" width="20.33203125" style="193" customWidth="1"/>
    <col min="6408" max="6408" width="21.33203125" style="193" customWidth="1"/>
    <col min="6409" max="6409" width="21.44140625" style="193" customWidth="1"/>
    <col min="6410" max="6410" width="20.109375" style="193" customWidth="1"/>
    <col min="6411" max="6411" width="0" style="193" hidden="1" customWidth="1"/>
    <col min="6412" max="6412" width="19" style="193" customWidth="1"/>
    <col min="6413" max="6656" width="8.88671875" style="193"/>
    <col min="6657" max="6657" width="13.88671875" style="193" customWidth="1"/>
    <col min="6658" max="6658" width="0" style="193" hidden="1" customWidth="1"/>
    <col min="6659" max="6659" width="9.5546875" style="193" customWidth="1"/>
    <col min="6660" max="6660" width="60.88671875" style="193" customWidth="1"/>
    <col min="6661" max="6661" width="76" style="193" customWidth="1"/>
    <col min="6662" max="6662" width="21.33203125" style="193" customWidth="1"/>
    <col min="6663" max="6663" width="20.33203125" style="193" customWidth="1"/>
    <col min="6664" max="6664" width="21.33203125" style="193" customWidth="1"/>
    <col min="6665" max="6665" width="21.44140625" style="193" customWidth="1"/>
    <col min="6666" max="6666" width="20.109375" style="193" customWidth="1"/>
    <col min="6667" max="6667" width="0" style="193" hidden="1" customWidth="1"/>
    <col min="6668" max="6668" width="19" style="193" customWidth="1"/>
    <col min="6669" max="6912" width="8.88671875" style="193"/>
    <col min="6913" max="6913" width="13.88671875" style="193" customWidth="1"/>
    <col min="6914" max="6914" width="0" style="193" hidden="1" customWidth="1"/>
    <col min="6915" max="6915" width="9.5546875" style="193" customWidth="1"/>
    <col min="6916" max="6916" width="60.88671875" style="193" customWidth="1"/>
    <col min="6917" max="6917" width="76" style="193" customWidth="1"/>
    <col min="6918" max="6918" width="21.33203125" style="193" customWidth="1"/>
    <col min="6919" max="6919" width="20.33203125" style="193" customWidth="1"/>
    <col min="6920" max="6920" width="21.33203125" style="193" customWidth="1"/>
    <col min="6921" max="6921" width="21.44140625" style="193" customWidth="1"/>
    <col min="6922" max="6922" width="20.109375" style="193" customWidth="1"/>
    <col min="6923" max="6923" width="0" style="193" hidden="1" customWidth="1"/>
    <col min="6924" max="6924" width="19" style="193" customWidth="1"/>
    <col min="6925" max="7168" width="8.88671875" style="193"/>
    <col min="7169" max="7169" width="13.88671875" style="193" customWidth="1"/>
    <col min="7170" max="7170" width="0" style="193" hidden="1" customWidth="1"/>
    <col min="7171" max="7171" width="9.5546875" style="193" customWidth="1"/>
    <col min="7172" max="7172" width="60.88671875" style="193" customWidth="1"/>
    <col min="7173" max="7173" width="76" style="193" customWidth="1"/>
    <col min="7174" max="7174" width="21.33203125" style="193" customWidth="1"/>
    <col min="7175" max="7175" width="20.33203125" style="193" customWidth="1"/>
    <col min="7176" max="7176" width="21.33203125" style="193" customWidth="1"/>
    <col min="7177" max="7177" width="21.44140625" style="193" customWidth="1"/>
    <col min="7178" max="7178" width="20.109375" style="193" customWidth="1"/>
    <col min="7179" max="7179" width="0" style="193" hidden="1" customWidth="1"/>
    <col min="7180" max="7180" width="19" style="193" customWidth="1"/>
    <col min="7181" max="7424" width="8.88671875" style="193"/>
    <col min="7425" max="7425" width="13.88671875" style="193" customWidth="1"/>
    <col min="7426" max="7426" width="0" style="193" hidden="1" customWidth="1"/>
    <col min="7427" max="7427" width="9.5546875" style="193" customWidth="1"/>
    <col min="7428" max="7428" width="60.88671875" style="193" customWidth="1"/>
    <col min="7429" max="7429" width="76" style="193" customWidth="1"/>
    <col min="7430" max="7430" width="21.33203125" style="193" customWidth="1"/>
    <col min="7431" max="7431" width="20.33203125" style="193" customWidth="1"/>
    <col min="7432" max="7432" width="21.33203125" style="193" customWidth="1"/>
    <col min="7433" max="7433" width="21.44140625" style="193" customWidth="1"/>
    <col min="7434" max="7434" width="20.109375" style="193" customWidth="1"/>
    <col min="7435" max="7435" width="0" style="193" hidden="1" customWidth="1"/>
    <col min="7436" max="7436" width="19" style="193" customWidth="1"/>
    <col min="7437" max="7680" width="8.88671875" style="193"/>
    <col min="7681" max="7681" width="13.88671875" style="193" customWidth="1"/>
    <col min="7682" max="7682" width="0" style="193" hidden="1" customWidth="1"/>
    <col min="7683" max="7683" width="9.5546875" style="193" customWidth="1"/>
    <col min="7684" max="7684" width="60.88671875" style="193" customWidth="1"/>
    <col min="7685" max="7685" width="76" style="193" customWidth="1"/>
    <col min="7686" max="7686" width="21.33203125" style="193" customWidth="1"/>
    <col min="7687" max="7687" width="20.33203125" style="193" customWidth="1"/>
    <col min="7688" max="7688" width="21.33203125" style="193" customWidth="1"/>
    <col min="7689" max="7689" width="21.44140625" style="193" customWidth="1"/>
    <col min="7690" max="7690" width="20.109375" style="193" customWidth="1"/>
    <col min="7691" max="7691" width="0" style="193" hidden="1" customWidth="1"/>
    <col min="7692" max="7692" width="19" style="193" customWidth="1"/>
    <col min="7693" max="7936" width="8.88671875" style="193"/>
    <col min="7937" max="7937" width="13.88671875" style="193" customWidth="1"/>
    <col min="7938" max="7938" width="0" style="193" hidden="1" customWidth="1"/>
    <col min="7939" max="7939" width="9.5546875" style="193" customWidth="1"/>
    <col min="7940" max="7940" width="60.88671875" style="193" customWidth="1"/>
    <col min="7941" max="7941" width="76" style="193" customWidth="1"/>
    <col min="7942" max="7942" width="21.33203125" style="193" customWidth="1"/>
    <col min="7943" max="7943" width="20.33203125" style="193" customWidth="1"/>
    <col min="7944" max="7944" width="21.33203125" style="193" customWidth="1"/>
    <col min="7945" max="7945" width="21.44140625" style="193" customWidth="1"/>
    <col min="7946" max="7946" width="20.109375" style="193" customWidth="1"/>
    <col min="7947" max="7947" width="0" style="193" hidden="1" customWidth="1"/>
    <col min="7948" max="7948" width="19" style="193" customWidth="1"/>
    <col min="7949" max="8192" width="8.88671875" style="193"/>
    <col min="8193" max="8193" width="13.88671875" style="193" customWidth="1"/>
    <col min="8194" max="8194" width="0" style="193" hidden="1" customWidth="1"/>
    <col min="8195" max="8195" width="9.5546875" style="193" customWidth="1"/>
    <col min="8196" max="8196" width="60.88671875" style="193" customWidth="1"/>
    <col min="8197" max="8197" width="76" style="193" customWidth="1"/>
    <col min="8198" max="8198" width="21.33203125" style="193" customWidth="1"/>
    <col min="8199" max="8199" width="20.33203125" style="193" customWidth="1"/>
    <col min="8200" max="8200" width="21.33203125" style="193" customWidth="1"/>
    <col min="8201" max="8201" width="21.44140625" style="193" customWidth="1"/>
    <col min="8202" max="8202" width="20.109375" style="193" customWidth="1"/>
    <col min="8203" max="8203" width="0" style="193" hidden="1" customWidth="1"/>
    <col min="8204" max="8204" width="19" style="193" customWidth="1"/>
    <col min="8205" max="8448" width="8.88671875" style="193"/>
    <col min="8449" max="8449" width="13.88671875" style="193" customWidth="1"/>
    <col min="8450" max="8450" width="0" style="193" hidden="1" customWidth="1"/>
    <col min="8451" max="8451" width="9.5546875" style="193" customWidth="1"/>
    <col min="8452" max="8452" width="60.88671875" style="193" customWidth="1"/>
    <col min="8453" max="8453" width="76" style="193" customWidth="1"/>
    <col min="8454" max="8454" width="21.33203125" style="193" customWidth="1"/>
    <col min="8455" max="8455" width="20.33203125" style="193" customWidth="1"/>
    <col min="8456" max="8456" width="21.33203125" style="193" customWidth="1"/>
    <col min="8457" max="8457" width="21.44140625" style="193" customWidth="1"/>
    <col min="8458" max="8458" width="20.109375" style="193" customWidth="1"/>
    <col min="8459" max="8459" width="0" style="193" hidden="1" customWidth="1"/>
    <col min="8460" max="8460" width="19" style="193" customWidth="1"/>
    <col min="8461" max="8704" width="8.88671875" style="193"/>
    <col min="8705" max="8705" width="13.88671875" style="193" customWidth="1"/>
    <col min="8706" max="8706" width="0" style="193" hidden="1" customWidth="1"/>
    <col min="8707" max="8707" width="9.5546875" style="193" customWidth="1"/>
    <col min="8708" max="8708" width="60.88671875" style="193" customWidth="1"/>
    <col min="8709" max="8709" width="76" style="193" customWidth="1"/>
    <col min="8710" max="8710" width="21.33203125" style="193" customWidth="1"/>
    <col min="8711" max="8711" width="20.33203125" style="193" customWidth="1"/>
    <col min="8712" max="8712" width="21.33203125" style="193" customWidth="1"/>
    <col min="8713" max="8713" width="21.44140625" style="193" customWidth="1"/>
    <col min="8714" max="8714" width="20.109375" style="193" customWidth="1"/>
    <col min="8715" max="8715" width="0" style="193" hidden="1" customWidth="1"/>
    <col min="8716" max="8716" width="19" style="193" customWidth="1"/>
    <col min="8717" max="8960" width="8.88671875" style="193"/>
    <col min="8961" max="8961" width="13.88671875" style="193" customWidth="1"/>
    <col min="8962" max="8962" width="0" style="193" hidden="1" customWidth="1"/>
    <col min="8963" max="8963" width="9.5546875" style="193" customWidth="1"/>
    <col min="8964" max="8964" width="60.88671875" style="193" customWidth="1"/>
    <col min="8965" max="8965" width="76" style="193" customWidth="1"/>
    <col min="8966" max="8966" width="21.33203125" style="193" customWidth="1"/>
    <col min="8967" max="8967" width="20.33203125" style="193" customWidth="1"/>
    <col min="8968" max="8968" width="21.33203125" style="193" customWidth="1"/>
    <col min="8969" max="8969" width="21.44140625" style="193" customWidth="1"/>
    <col min="8970" max="8970" width="20.109375" style="193" customWidth="1"/>
    <col min="8971" max="8971" width="0" style="193" hidden="1" customWidth="1"/>
    <col min="8972" max="8972" width="19" style="193" customWidth="1"/>
    <col min="8973" max="9216" width="8.88671875" style="193"/>
    <col min="9217" max="9217" width="13.88671875" style="193" customWidth="1"/>
    <col min="9218" max="9218" width="0" style="193" hidden="1" customWidth="1"/>
    <col min="9219" max="9219" width="9.5546875" style="193" customWidth="1"/>
    <col min="9220" max="9220" width="60.88671875" style="193" customWidth="1"/>
    <col min="9221" max="9221" width="76" style="193" customWidth="1"/>
    <col min="9222" max="9222" width="21.33203125" style="193" customWidth="1"/>
    <col min="9223" max="9223" width="20.33203125" style="193" customWidth="1"/>
    <col min="9224" max="9224" width="21.33203125" style="193" customWidth="1"/>
    <col min="9225" max="9225" width="21.44140625" style="193" customWidth="1"/>
    <col min="9226" max="9226" width="20.109375" style="193" customWidth="1"/>
    <col min="9227" max="9227" width="0" style="193" hidden="1" customWidth="1"/>
    <col min="9228" max="9228" width="19" style="193" customWidth="1"/>
    <col min="9229" max="9472" width="8.88671875" style="193"/>
    <col min="9473" max="9473" width="13.88671875" style="193" customWidth="1"/>
    <col min="9474" max="9474" width="0" style="193" hidden="1" customWidth="1"/>
    <col min="9475" max="9475" width="9.5546875" style="193" customWidth="1"/>
    <col min="9476" max="9476" width="60.88671875" style="193" customWidth="1"/>
    <col min="9477" max="9477" width="76" style="193" customWidth="1"/>
    <col min="9478" max="9478" width="21.33203125" style="193" customWidth="1"/>
    <col min="9479" max="9479" width="20.33203125" style="193" customWidth="1"/>
    <col min="9480" max="9480" width="21.33203125" style="193" customWidth="1"/>
    <col min="9481" max="9481" width="21.44140625" style="193" customWidth="1"/>
    <col min="9482" max="9482" width="20.109375" style="193" customWidth="1"/>
    <col min="9483" max="9483" width="0" style="193" hidden="1" customWidth="1"/>
    <col min="9484" max="9484" width="19" style="193" customWidth="1"/>
    <col min="9485" max="9728" width="8.88671875" style="193"/>
    <col min="9729" max="9729" width="13.88671875" style="193" customWidth="1"/>
    <col min="9730" max="9730" width="0" style="193" hidden="1" customWidth="1"/>
    <col min="9731" max="9731" width="9.5546875" style="193" customWidth="1"/>
    <col min="9732" max="9732" width="60.88671875" style="193" customWidth="1"/>
    <col min="9733" max="9733" width="76" style="193" customWidth="1"/>
    <col min="9734" max="9734" width="21.33203125" style="193" customWidth="1"/>
    <col min="9735" max="9735" width="20.33203125" style="193" customWidth="1"/>
    <col min="9736" max="9736" width="21.33203125" style="193" customWidth="1"/>
    <col min="9737" max="9737" width="21.44140625" style="193" customWidth="1"/>
    <col min="9738" max="9738" width="20.109375" style="193" customWidth="1"/>
    <col min="9739" max="9739" width="0" style="193" hidden="1" customWidth="1"/>
    <col min="9740" max="9740" width="19" style="193" customWidth="1"/>
    <col min="9741" max="9984" width="8.88671875" style="193"/>
    <col min="9985" max="9985" width="13.88671875" style="193" customWidth="1"/>
    <col min="9986" max="9986" width="0" style="193" hidden="1" customWidth="1"/>
    <col min="9987" max="9987" width="9.5546875" style="193" customWidth="1"/>
    <col min="9988" max="9988" width="60.88671875" style="193" customWidth="1"/>
    <col min="9989" max="9989" width="76" style="193" customWidth="1"/>
    <col min="9990" max="9990" width="21.33203125" style="193" customWidth="1"/>
    <col min="9991" max="9991" width="20.33203125" style="193" customWidth="1"/>
    <col min="9992" max="9992" width="21.33203125" style="193" customWidth="1"/>
    <col min="9993" max="9993" width="21.44140625" style="193" customWidth="1"/>
    <col min="9994" max="9994" width="20.109375" style="193" customWidth="1"/>
    <col min="9995" max="9995" width="0" style="193" hidden="1" customWidth="1"/>
    <col min="9996" max="9996" width="19" style="193" customWidth="1"/>
    <col min="9997" max="10240" width="8.88671875" style="193"/>
    <col min="10241" max="10241" width="13.88671875" style="193" customWidth="1"/>
    <col min="10242" max="10242" width="0" style="193" hidden="1" customWidth="1"/>
    <col min="10243" max="10243" width="9.5546875" style="193" customWidth="1"/>
    <col min="10244" max="10244" width="60.88671875" style="193" customWidth="1"/>
    <col min="10245" max="10245" width="76" style="193" customWidth="1"/>
    <col min="10246" max="10246" width="21.33203125" style="193" customWidth="1"/>
    <col min="10247" max="10247" width="20.33203125" style="193" customWidth="1"/>
    <col min="10248" max="10248" width="21.33203125" style="193" customWidth="1"/>
    <col min="10249" max="10249" width="21.44140625" style="193" customWidth="1"/>
    <col min="10250" max="10250" width="20.109375" style="193" customWidth="1"/>
    <col min="10251" max="10251" width="0" style="193" hidden="1" customWidth="1"/>
    <col min="10252" max="10252" width="19" style="193" customWidth="1"/>
    <col min="10253" max="10496" width="8.88671875" style="193"/>
    <col min="10497" max="10497" width="13.88671875" style="193" customWidth="1"/>
    <col min="10498" max="10498" width="0" style="193" hidden="1" customWidth="1"/>
    <col min="10499" max="10499" width="9.5546875" style="193" customWidth="1"/>
    <col min="10500" max="10500" width="60.88671875" style="193" customWidth="1"/>
    <col min="10501" max="10501" width="76" style="193" customWidth="1"/>
    <col min="10502" max="10502" width="21.33203125" style="193" customWidth="1"/>
    <col min="10503" max="10503" width="20.33203125" style="193" customWidth="1"/>
    <col min="10504" max="10504" width="21.33203125" style="193" customWidth="1"/>
    <col min="10505" max="10505" width="21.44140625" style="193" customWidth="1"/>
    <col min="10506" max="10506" width="20.109375" style="193" customWidth="1"/>
    <col min="10507" max="10507" width="0" style="193" hidden="1" customWidth="1"/>
    <col min="10508" max="10508" width="19" style="193" customWidth="1"/>
    <col min="10509" max="10752" width="8.88671875" style="193"/>
    <col min="10753" max="10753" width="13.88671875" style="193" customWidth="1"/>
    <col min="10754" max="10754" width="0" style="193" hidden="1" customWidth="1"/>
    <col min="10755" max="10755" width="9.5546875" style="193" customWidth="1"/>
    <col min="10756" max="10756" width="60.88671875" style="193" customWidth="1"/>
    <col min="10757" max="10757" width="76" style="193" customWidth="1"/>
    <col min="10758" max="10758" width="21.33203125" style="193" customWidth="1"/>
    <col min="10759" max="10759" width="20.33203125" style="193" customWidth="1"/>
    <col min="10760" max="10760" width="21.33203125" style="193" customWidth="1"/>
    <col min="10761" max="10761" width="21.44140625" style="193" customWidth="1"/>
    <col min="10762" max="10762" width="20.109375" style="193" customWidth="1"/>
    <col min="10763" max="10763" width="0" style="193" hidden="1" customWidth="1"/>
    <col min="10764" max="10764" width="19" style="193" customWidth="1"/>
    <col min="10765" max="11008" width="8.88671875" style="193"/>
    <col min="11009" max="11009" width="13.88671875" style="193" customWidth="1"/>
    <col min="11010" max="11010" width="0" style="193" hidden="1" customWidth="1"/>
    <col min="11011" max="11011" width="9.5546875" style="193" customWidth="1"/>
    <col min="11012" max="11012" width="60.88671875" style="193" customWidth="1"/>
    <col min="11013" max="11013" width="76" style="193" customWidth="1"/>
    <col min="11014" max="11014" width="21.33203125" style="193" customWidth="1"/>
    <col min="11015" max="11015" width="20.33203125" style="193" customWidth="1"/>
    <col min="11016" max="11016" width="21.33203125" style="193" customWidth="1"/>
    <col min="11017" max="11017" width="21.44140625" style="193" customWidth="1"/>
    <col min="11018" max="11018" width="20.109375" style="193" customWidth="1"/>
    <col min="11019" max="11019" width="0" style="193" hidden="1" customWidth="1"/>
    <col min="11020" max="11020" width="19" style="193" customWidth="1"/>
    <col min="11021" max="11264" width="8.88671875" style="193"/>
    <col min="11265" max="11265" width="13.88671875" style="193" customWidth="1"/>
    <col min="11266" max="11266" width="0" style="193" hidden="1" customWidth="1"/>
    <col min="11267" max="11267" width="9.5546875" style="193" customWidth="1"/>
    <col min="11268" max="11268" width="60.88671875" style="193" customWidth="1"/>
    <col min="11269" max="11269" width="76" style="193" customWidth="1"/>
    <col min="11270" max="11270" width="21.33203125" style="193" customWidth="1"/>
    <col min="11271" max="11271" width="20.33203125" style="193" customWidth="1"/>
    <col min="11272" max="11272" width="21.33203125" style="193" customWidth="1"/>
    <col min="11273" max="11273" width="21.44140625" style="193" customWidth="1"/>
    <col min="11274" max="11274" width="20.109375" style="193" customWidth="1"/>
    <col min="11275" max="11275" width="0" style="193" hidden="1" customWidth="1"/>
    <col min="11276" max="11276" width="19" style="193" customWidth="1"/>
    <col min="11277" max="11520" width="8.88671875" style="193"/>
    <col min="11521" max="11521" width="13.88671875" style="193" customWidth="1"/>
    <col min="11522" max="11522" width="0" style="193" hidden="1" customWidth="1"/>
    <col min="11523" max="11523" width="9.5546875" style="193" customWidth="1"/>
    <col min="11524" max="11524" width="60.88671875" style="193" customWidth="1"/>
    <col min="11525" max="11525" width="76" style="193" customWidth="1"/>
    <col min="11526" max="11526" width="21.33203125" style="193" customWidth="1"/>
    <col min="11527" max="11527" width="20.33203125" style="193" customWidth="1"/>
    <col min="11528" max="11528" width="21.33203125" style="193" customWidth="1"/>
    <col min="11529" max="11529" width="21.44140625" style="193" customWidth="1"/>
    <col min="11530" max="11530" width="20.109375" style="193" customWidth="1"/>
    <col min="11531" max="11531" width="0" style="193" hidden="1" customWidth="1"/>
    <col min="11532" max="11532" width="19" style="193" customWidth="1"/>
    <col min="11533" max="11776" width="8.88671875" style="193"/>
    <col min="11777" max="11777" width="13.88671875" style="193" customWidth="1"/>
    <col min="11778" max="11778" width="0" style="193" hidden="1" customWidth="1"/>
    <col min="11779" max="11779" width="9.5546875" style="193" customWidth="1"/>
    <col min="11780" max="11780" width="60.88671875" style="193" customWidth="1"/>
    <col min="11781" max="11781" width="76" style="193" customWidth="1"/>
    <col min="11782" max="11782" width="21.33203125" style="193" customWidth="1"/>
    <col min="11783" max="11783" width="20.33203125" style="193" customWidth="1"/>
    <col min="11784" max="11784" width="21.33203125" style="193" customWidth="1"/>
    <col min="11785" max="11785" width="21.44140625" style="193" customWidth="1"/>
    <col min="11786" max="11786" width="20.109375" style="193" customWidth="1"/>
    <col min="11787" max="11787" width="0" style="193" hidden="1" customWidth="1"/>
    <col min="11788" max="11788" width="19" style="193" customWidth="1"/>
    <col min="11789" max="12032" width="8.88671875" style="193"/>
    <col min="12033" max="12033" width="13.88671875" style="193" customWidth="1"/>
    <col min="12034" max="12034" width="0" style="193" hidden="1" customWidth="1"/>
    <col min="12035" max="12035" width="9.5546875" style="193" customWidth="1"/>
    <col min="12036" max="12036" width="60.88671875" style="193" customWidth="1"/>
    <col min="12037" max="12037" width="76" style="193" customWidth="1"/>
    <col min="12038" max="12038" width="21.33203125" style="193" customWidth="1"/>
    <col min="12039" max="12039" width="20.33203125" style="193" customWidth="1"/>
    <col min="12040" max="12040" width="21.33203125" style="193" customWidth="1"/>
    <col min="12041" max="12041" width="21.44140625" style="193" customWidth="1"/>
    <col min="12042" max="12042" width="20.109375" style="193" customWidth="1"/>
    <col min="12043" max="12043" width="0" style="193" hidden="1" customWidth="1"/>
    <col min="12044" max="12044" width="19" style="193" customWidth="1"/>
    <col min="12045" max="12288" width="8.88671875" style="193"/>
    <col min="12289" max="12289" width="13.88671875" style="193" customWidth="1"/>
    <col min="12290" max="12290" width="0" style="193" hidden="1" customWidth="1"/>
    <col min="12291" max="12291" width="9.5546875" style="193" customWidth="1"/>
    <col min="12292" max="12292" width="60.88671875" style="193" customWidth="1"/>
    <col min="12293" max="12293" width="76" style="193" customWidth="1"/>
    <col min="12294" max="12294" width="21.33203125" style="193" customWidth="1"/>
    <col min="12295" max="12295" width="20.33203125" style="193" customWidth="1"/>
    <col min="12296" max="12296" width="21.33203125" style="193" customWidth="1"/>
    <col min="12297" max="12297" width="21.44140625" style="193" customWidth="1"/>
    <col min="12298" max="12298" width="20.109375" style="193" customWidth="1"/>
    <col min="12299" max="12299" width="0" style="193" hidden="1" customWidth="1"/>
    <col min="12300" max="12300" width="19" style="193" customWidth="1"/>
    <col min="12301" max="12544" width="8.88671875" style="193"/>
    <col min="12545" max="12545" width="13.88671875" style="193" customWidth="1"/>
    <col min="12546" max="12546" width="0" style="193" hidden="1" customWidth="1"/>
    <col min="12547" max="12547" width="9.5546875" style="193" customWidth="1"/>
    <col min="12548" max="12548" width="60.88671875" style="193" customWidth="1"/>
    <col min="12549" max="12549" width="76" style="193" customWidth="1"/>
    <col min="12550" max="12550" width="21.33203125" style="193" customWidth="1"/>
    <col min="12551" max="12551" width="20.33203125" style="193" customWidth="1"/>
    <col min="12552" max="12552" width="21.33203125" style="193" customWidth="1"/>
    <col min="12553" max="12553" width="21.44140625" style="193" customWidth="1"/>
    <col min="12554" max="12554" width="20.109375" style="193" customWidth="1"/>
    <col min="12555" max="12555" width="0" style="193" hidden="1" customWidth="1"/>
    <col min="12556" max="12556" width="19" style="193" customWidth="1"/>
    <col min="12557" max="12800" width="8.88671875" style="193"/>
    <col min="12801" max="12801" width="13.88671875" style="193" customWidth="1"/>
    <col min="12802" max="12802" width="0" style="193" hidden="1" customWidth="1"/>
    <col min="12803" max="12803" width="9.5546875" style="193" customWidth="1"/>
    <col min="12804" max="12804" width="60.88671875" style="193" customWidth="1"/>
    <col min="12805" max="12805" width="76" style="193" customWidth="1"/>
    <col min="12806" max="12806" width="21.33203125" style="193" customWidth="1"/>
    <col min="12807" max="12807" width="20.33203125" style="193" customWidth="1"/>
    <col min="12808" max="12808" width="21.33203125" style="193" customWidth="1"/>
    <col min="12809" max="12809" width="21.44140625" style="193" customWidth="1"/>
    <col min="12810" max="12810" width="20.109375" style="193" customWidth="1"/>
    <col min="12811" max="12811" width="0" style="193" hidden="1" customWidth="1"/>
    <col min="12812" max="12812" width="19" style="193" customWidth="1"/>
    <col min="12813" max="13056" width="8.88671875" style="193"/>
    <col min="13057" max="13057" width="13.88671875" style="193" customWidth="1"/>
    <col min="13058" max="13058" width="0" style="193" hidden="1" customWidth="1"/>
    <col min="13059" max="13059" width="9.5546875" style="193" customWidth="1"/>
    <col min="13060" max="13060" width="60.88671875" style="193" customWidth="1"/>
    <col min="13061" max="13061" width="76" style="193" customWidth="1"/>
    <col min="13062" max="13062" width="21.33203125" style="193" customWidth="1"/>
    <col min="13063" max="13063" width="20.33203125" style="193" customWidth="1"/>
    <col min="13064" max="13064" width="21.33203125" style="193" customWidth="1"/>
    <col min="13065" max="13065" width="21.44140625" style="193" customWidth="1"/>
    <col min="13066" max="13066" width="20.109375" style="193" customWidth="1"/>
    <col min="13067" max="13067" width="0" style="193" hidden="1" customWidth="1"/>
    <col min="13068" max="13068" width="19" style="193" customWidth="1"/>
    <col min="13069" max="13312" width="8.88671875" style="193"/>
    <col min="13313" max="13313" width="13.88671875" style="193" customWidth="1"/>
    <col min="13314" max="13314" width="0" style="193" hidden="1" customWidth="1"/>
    <col min="13315" max="13315" width="9.5546875" style="193" customWidth="1"/>
    <col min="13316" max="13316" width="60.88671875" style="193" customWidth="1"/>
    <col min="13317" max="13317" width="76" style="193" customWidth="1"/>
    <col min="13318" max="13318" width="21.33203125" style="193" customWidth="1"/>
    <col min="13319" max="13319" width="20.33203125" style="193" customWidth="1"/>
    <col min="13320" max="13320" width="21.33203125" style="193" customWidth="1"/>
    <col min="13321" max="13321" width="21.44140625" style="193" customWidth="1"/>
    <col min="13322" max="13322" width="20.109375" style="193" customWidth="1"/>
    <col min="13323" max="13323" width="0" style="193" hidden="1" customWidth="1"/>
    <col min="13324" max="13324" width="19" style="193" customWidth="1"/>
    <col min="13325" max="13568" width="8.88671875" style="193"/>
    <col min="13569" max="13569" width="13.88671875" style="193" customWidth="1"/>
    <col min="13570" max="13570" width="0" style="193" hidden="1" customWidth="1"/>
    <col min="13571" max="13571" width="9.5546875" style="193" customWidth="1"/>
    <col min="13572" max="13572" width="60.88671875" style="193" customWidth="1"/>
    <col min="13573" max="13573" width="76" style="193" customWidth="1"/>
    <col min="13574" max="13574" width="21.33203125" style="193" customWidth="1"/>
    <col min="13575" max="13575" width="20.33203125" style="193" customWidth="1"/>
    <col min="13576" max="13576" width="21.33203125" style="193" customWidth="1"/>
    <col min="13577" max="13577" width="21.44140625" style="193" customWidth="1"/>
    <col min="13578" max="13578" width="20.109375" style="193" customWidth="1"/>
    <col min="13579" max="13579" width="0" style="193" hidden="1" customWidth="1"/>
    <col min="13580" max="13580" width="19" style="193" customWidth="1"/>
    <col min="13581" max="13824" width="8.88671875" style="193"/>
    <col min="13825" max="13825" width="13.88671875" style="193" customWidth="1"/>
    <col min="13826" max="13826" width="0" style="193" hidden="1" customWidth="1"/>
    <col min="13827" max="13827" width="9.5546875" style="193" customWidth="1"/>
    <col min="13828" max="13828" width="60.88671875" style="193" customWidth="1"/>
    <col min="13829" max="13829" width="76" style="193" customWidth="1"/>
    <col min="13830" max="13830" width="21.33203125" style="193" customWidth="1"/>
    <col min="13831" max="13831" width="20.33203125" style="193" customWidth="1"/>
    <col min="13832" max="13832" width="21.33203125" style="193" customWidth="1"/>
    <col min="13833" max="13833" width="21.44140625" style="193" customWidth="1"/>
    <col min="13834" max="13834" width="20.109375" style="193" customWidth="1"/>
    <col min="13835" max="13835" width="0" style="193" hidden="1" customWidth="1"/>
    <col min="13836" max="13836" width="19" style="193" customWidth="1"/>
    <col min="13837" max="14080" width="8.88671875" style="193"/>
    <col min="14081" max="14081" width="13.88671875" style="193" customWidth="1"/>
    <col min="14082" max="14082" width="0" style="193" hidden="1" customWidth="1"/>
    <col min="14083" max="14083" width="9.5546875" style="193" customWidth="1"/>
    <col min="14084" max="14084" width="60.88671875" style="193" customWidth="1"/>
    <col min="14085" max="14085" width="76" style="193" customWidth="1"/>
    <col min="14086" max="14086" width="21.33203125" style="193" customWidth="1"/>
    <col min="14087" max="14087" width="20.33203125" style="193" customWidth="1"/>
    <col min="14088" max="14088" width="21.33203125" style="193" customWidth="1"/>
    <col min="14089" max="14089" width="21.44140625" style="193" customWidth="1"/>
    <col min="14090" max="14090" width="20.109375" style="193" customWidth="1"/>
    <col min="14091" max="14091" width="0" style="193" hidden="1" customWidth="1"/>
    <col min="14092" max="14092" width="19" style="193" customWidth="1"/>
    <col min="14093" max="14336" width="8.88671875" style="193"/>
    <col min="14337" max="14337" width="13.88671875" style="193" customWidth="1"/>
    <col min="14338" max="14338" width="0" style="193" hidden="1" customWidth="1"/>
    <col min="14339" max="14339" width="9.5546875" style="193" customWidth="1"/>
    <col min="14340" max="14340" width="60.88671875" style="193" customWidth="1"/>
    <col min="14341" max="14341" width="76" style="193" customWidth="1"/>
    <col min="14342" max="14342" width="21.33203125" style="193" customWidth="1"/>
    <col min="14343" max="14343" width="20.33203125" style="193" customWidth="1"/>
    <col min="14344" max="14344" width="21.33203125" style="193" customWidth="1"/>
    <col min="14345" max="14345" width="21.44140625" style="193" customWidth="1"/>
    <col min="14346" max="14346" width="20.109375" style="193" customWidth="1"/>
    <col min="14347" max="14347" width="0" style="193" hidden="1" customWidth="1"/>
    <col min="14348" max="14348" width="19" style="193" customWidth="1"/>
    <col min="14349" max="14592" width="8.88671875" style="193"/>
    <col min="14593" max="14593" width="13.88671875" style="193" customWidth="1"/>
    <col min="14594" max="14594" width="0" style="193" hidden="1" customWidth="1"/>
    <col min="14595" max="14595" width="9.5546875" style="193" customWidth="1"/>
    <col min="14596" max="14596" width="60.88671875" style="193" customWidth="1"/>
    <col min="14597" max="14597" width="76" style="193" customWidth="1"/>
    <col min="14598" max="14598" width="21.33203125" style="193" customWidth="1"/>
    <col min="14599" max="14599" width="20.33203125" style="193" customWidth="1"/>
    <col min="14600" max="14600" width="21.33203125" style="193" customWidth="1"/>
    <col min="14601" max="14601" width="21.44140625" style="193" customWidth="1"/>
    <col min="14602" max="14602" width="20.109375" style="193" customWidth="1"/>
    <col min="14603" max="14603" width="0" style="193" hidden="1" customWidth="1"/>
    <col min="14604" max="14604" width="19" style="193" customWidth="1"/>
    <col min="14605" max="14848" width="8.88671875" style="193"/>
    <col min="14849" max="14849" width="13.88671875" style="193" customWidth="1"/>
    <col min="14850" max="14850" width="0" style="193" hidden="1" customWidth="1"/>
    <col min="14851" max="14851" width="9.5546875" style="193" customWidth="1"/>
    <col min="14852" max="14852" width="60.88671875" style="193" customWidth="1"/>
    <col min="14853" max="14853" width="76" style="193" customWidth="1"/>
    <col min="14854" max="14854" width="21.33203125" style="193" customWidth="1"/>
    <col min="14855" max="14855" width="20.33203125" style="193" customWidth="1"/>
    <col min="14856" max="14856" width="21.33203125" style="193" customWidth="1"/>
    <col min="14857" max="14857" width="21.44140625" style="193" customWidth="1"/>
    <col min="14858" max="14858" width="20.109375" style="193" customWidth="1"/>
    <col min="14859" max="14859" width="0" style="193" hidden="1" customWidth="1"/>
    <col min="14860" max="14860" width="19" style="193" customWidth="1"/>
    <col min="14861" max="15104" width="8.88671875" style="193"/>
    <col min="15105" max="15105" width="13.88671875" style="193" customWidth="1"/>
    <col min="15106" max="15106" width="0" style="193" hidden="1" customWidth="1"/>
    <col min="15107" max="15107" width="9.5546875" style="193" customWidth="1"/>
    <col min="15108" max="15108" width="60.88671875" style="193" customWidth="1"/>
    <col min="15109" max="15109" width="76" style="193" customWidth="1"/>
    <col min="15110" max="15110" width="21.33203125" style="193" customWidth="1"/>
    <col min="15111" max="15111" width="20.33203125" style="193" customWidth="1"/>
    <col min="15112" max="15112" width="21.33203125" style="193" customWidth="1"/>
    <col min="15113" max="15113" width="21.44140625" style="193" customWidth="1"/>
    <col min="15114" max="15114" width="20.109375" style="193" customWidth="1"/>
    <col min="15115" max="15115" width="0" style="193" hidden="1" customWidth="1"/>
    <col min="15116" max="15116" width="19" style="193" customWidth="1"/>
    <col min="15117" max="15360" width="8.88671875" style="193"/>
    <col min="15361" max="15361" width="13.88671875" style="193" customWidth="1"/>
    <col min="15362" max="15362" width="0" style="193" hidden="1" customWidth="1"/>
    <col min="15363" max="15363" width="9.5546875" style="193" customWidth="1"/>
    <col min="15364" max="15364" width="60.88671875" style="193" customWidth="1"/>
    <col min="15365" max="15365" width="76" style="193" customWidth="1"/>
    <col min="15366" max="15366" width="21.33203125" style="193" customWidth="1"/>
    <col min="15367" max="15367" width="20.33203125" style="193" customWidth="1"/>
    <col min="15368" max="15368" width="21.33203125" style="193" customWidth="1"/>
    <col min="15369" max="15369" width="21.44140625" style="193" customWidth="1"/>
    <col min="15370" max="15370" width="20.109375" style="193" customWidth="1"/>
    <col min="15371" max="15371" width="0" style="193" hidden="1" customWidth="1"/>
    <col min="15372" max="15372" width="19" style="193" customWidth="1"/>
    <col min="15373" max="15616" width="8.88671875" style="193"/>
    <col min="15617" max="15617" width="13.88671875" style="193" customWidth="1"/>
    <col min="15618" max="15618" width="0" style="193" hidden="1" customWidth="1"/>
    <col min="15619" max="15619" width="9.5546875" style="193" customWidth="1"/>
    <col min="15620" max="15620" width="60.88671875" style="193" customWidth="1"/>
    <col min="15621" max="15621" width="76" style="193" customWidth="1"/>
    <col min="15622" max="15622" width="21.33203125" style="193" customWidth="1"/>
    <col min="15623" max="15623" width="20.33203125" style="193" customWidth="1"/>
    <col min="15624" max="15624" width="21.33203125" style="193" customWidth="1"/>
    <col min="15625" max="15625" width="21.44140625" style="193" customWidth="1"/>
    <col min="15626" max="15626" width="20.109375" style="193" customWidth="1"/>
    <col min="15627" max="15627" width="0" style="193" hidden="1" customWidth="1"/>
    <col min="15628" max="15628" width="19" style="193" customWidth="1"/>
    <col min="15629" max="15872" width="8.88671875" style="193"/>
    <col min="15873" max="15873" width="13.88671875" style="193" customWidth="1"/>
    <col min="15874" max="15874" width="0" style="193" hidden="1" customWidth="1"/>
    <col min="15875" max="15875" width="9.5546875" style="193" customWidth="1"/>
    <col min="15876" max="15876" width="60.88671875" style="193" customWidth="1"/>
    <col min="15877" max="15877" width="76" style="193" customWidth="1"/>
    <col min="15878" max="15878" width="21.33203125" style="193" customWidth="1"/>
    <col min="15879" max="15879" width="20.33203125" style="193" customWidth="1"/>
    <col min="15880" max="15880" width="21.33203125" style="193" customWidth="1"/>
    <col min="15881" max="15881" width="21.44140625" style="193" customWidth="1"/>
    <col min="15882" max="15882" width="20.109375" style="193" customWidth="1"/>
    <col min="15883" max="15883" width="0" style="193" hidden="1" customWidth="1"/>
    <col min="15884" max="15884" width="19" style="193" customWidth="1"/>
    <col min="15885" max="16128" width="8.88671875" style="193"/>
    <col min="16129" max="16129" width="13.88671875" style="193" customWidth="1"/>
    <col min="16130" max="16130" width="0" style="193" hidden="1" customWidth="1"/>
    <col min="16131" max="16131" width="9.5546875" style="193" customWidth="1"/>
    <col min="16132" max="16132" width="60.88671875" style="193" customWidth="1"/>
    <col min="16133" max="16133" width="76" style="193" customWidth="1"/>
    <col min="16134" max="16134" width="21.33203125" style="193" customWidth="1"/>
    <col min="16135" max="16135" width="20.33203125" style="193" customWidth="1"/>
    <col min="16136" max="16136" width="21.33203125" style="193" customWidth="1"/>
    <col min="16137" max="16137" width="21.44140625" style="193" customWidth="1"/>
    <col min="16138" max="16138" width="20.109375" style="193" customWidth="1"/>
    <col min="16139" max="16139" width="0" style="193" hidden="1" customWidth="1"/>
    <col min="16140" max="16140" width="19" style="193" customWidth="1"/>
    <col min="16141" max="16384" width="8.88671875" style="193"/>
  </cols>
  <sheetData>
    <row r="1" spans="1:12" s="89" customFormat="1" ht="21">
      <c r="B1" s="90"/>
      <c r="C1" s="90"/>
      <c r="D1" s="91"/>
      <c r="E1" s="91"/>
      <c r="G1" s="92" t="s">
        <v>147</v>
      </c>
      <c r="H1" s="93"/>
      <c r="I1" s="93"/>
      <c r="K1" s="94"/>
      <c r="L1" s="94"/>
    </row>
    <row r="2" spans="1:12" s="89" customFormat="1" ht="24" customHeight="1">
      <c r="B2" s="90"/>
      <c r="C2" s="90"/>
      <c r="D2" s="91"/>
      <c r="E2" s="91"/>
      <c r="G2" s="92" t="s">
        <v>1</v>
      </c>
      <c r="H2" s="95"/>
      <c r="I2" s="95"/>
      <c r="K2" s="96"/>
      <c r="L2" s="96"/>
    </row>
    <row r="3" spans="1:12" s="89" customFormat="1" ht="21">
      <c r="B3" s="90"/>
      <c r="C3" s="90"/>
      <c r="D3" s="91"/>
      <c r="E3" s="91"/>
      <c r="G3" s="97" t="s">
        <v>108</v>
      </c>
      <c r="H3" s="95"/>
      <c r="I3" s="95"/>
      <c r="K3" s="96"/>
      <c r="L3" s="96"/>
    </row>
    <row r="4" spans="1:12" s="89" customFormat="1" ht="21" customHeight="1">
      <c r="B4" s="90"/>
      <c r="C4" s="90"/>
      <c r="D4" s="91"/>
      <c r="E4" s="91"/>
      <c r="F4" s="98"/>
      <c r="G4" s="483" t="s">
        <v>148</v>
      </c>
      <c r="H4" s="483"/>
      <c r="I4" s="483"/>
      <c r="J4" s="98"/>
      <c r="K4" s="98"/>
      <c r="L4" s="98"/>
    </row>
    <row r="5" spans="1:12" s="89" customFormat="1" ht="21" customHeight="1">
      <c r="B5" s="90"/>
      <c r="C5" s="90"/>
      <c r="D5" s="91"/>
      <c r="E5" s="91"/>
      <c r="F5" s="98"/>
      <c r="G5" s="483" t="s">
        <v>202</v>
      </c>
      <c r="H5" s="483"/>
      <c r="I5" s="483"/>
      <c r="J5" s="98"/>
      <c r="K5" s="98"/>
      <c r="L5" s="98"/>
    </row>
    <row r="6" spans="1:12" s="99" customFormat="1" ht="27.6">
      <c r="A6" s="484" t="s">
        <v>149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</row>
    <row r="7" spans="1:12" s="99" customFormat="1" ht="39.75" customHeight="1">
      <c r="A7" s="485" t="s">
        <v>150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</row>
    <row r="8" spans="1:12" s="99" customFormat="1" ht="21.6" thickBot="1">
      <c r="B8" s="100"/>
      <c r="C8" s="100"/>
      <c r="D8" s="101"/>
      <c r="E8" s="101"/>
      <c r="F8" s="102"/>
      <c r="G8" s="103"/>
      <c r="I8" s="103"/>
      <c r="J8" s="103"/>
      <c r="K8" s="103"/>
      <c r="L8" s="103" t="s">
        <v>151</v>
      </c>
    </row>
    <row r="9" spans="1:12" s="104" customFormat="1" ht="26.25" customHeight="1" thickBot="1">
      <c r="A9" s="486" t="s">
        <v>152</v>
      </c>
      <c r="B9" s="489" t="s">
        <v>153</v>
      </c>
      <c r="C9" s="486" t="s">
        <v>154</v>
      </c>
      <c r="D9" s="492" t="s">
        <v>155</v>
      </c>
      <c r="E9" s="495" t="s">
        <v>156</v>
      </c>
      <c r="F9" s="468" t="s">
        <v>157</v>
      </c>
      <c r="G9" s="465" t="s">
        <v>158</v>
      </c>
      <c r="H9" s="468" t="s">
        <v>159</v>
      </c>
      <c r="I9" s="471" t="s">
        <v>160</v>
      </c>
      <c r="J9" s="474" t="s">
        <v>161</v>
      </c>
      <c r="K9" s="475"/>
      <c r="L9" s="476"/>
    </row>
    <row r="10" spans="1:12" s="104" customFormat="1" ht="23.25" customHeight="1">
      <c r="A10" s="487"/>
      <c r="B10" s="490"/>
      <c r="C10" s="487"/>
      <c r="D10" s="493"/>
      <c r="E10" s="496"/>
      <c r="F10" s="469"/>
      <c r="G10" s="466"/>
      <c r="H10" s="469"/>
      <c r="I10" s="472"/>
      <c r="J10" s="477" t="s">
        <v>162</v>
      </c>
      <c r="K10" s="480" t="s">
        <v>163</v>
      </c>
      <c r="L10" s="477" t="s">
        <v>164</v>
      </c>
    </row>
    <row r="11" spans="1:12" s="104" customFormat="1" ht="21.75" customHeight="1">
      <c r="A11" s="487"/>
      <c r="B11" s="490"/>
      <c r="C11" s="487"/>
      <c r="D11" s="493"/>
      <c r="E11" s="496"/>
      <c r="F11" s="469"/>
      <c r="G11" s="466"/>
      <c r="H11" s="469"/>
      <c r="I11" s="472"/>
      <c r="J11" s="478"/>
      <c r="K11" s="481"/>
      <c r="L11" s="478"/>
    </row>
    <row r="12" spans="1:12" s="104" customFormat="1" ht="84.75" customHeight="1" thickBot="1">
      <c r="A12" s="488"/>
      <c r="B12" s="491"/>
      <c r="C12" s="488"/>
      <c r="D12" s="494"/>
      <c r="E12" s="497"/>
      <c r="F12" s="470"/>
      <c r="G12" s="467"/>
      <c r="H12" s="470"/>
      <c r="I12" s="473"/>
      <c r="J12" s="479"/>
      <c r="K12" s="482"/>
      <c r="L12" s="479"/>
    </row>
    <row r="13" spans="1:12" s="108" customFormat="1" ht="18" thickBot="1">
      <c r="A13" s="105" t="s">
        <v>165</v>
      </c>
      <c r="B13" s="106">
        <v>2</v>
      </c>
      <c r="C13" s="105">
        <v>2</v>
      </c>
      <c r="D13" s="106">
        <v>3</v>
      </c>
      <c r="E13" s="105">
        <v>4</v>
      </c>
      <c r="F13" s="105">
        <v>5</v>
      </c>
      <c r="G13" s="106">
        <v>6</v>
      </c>
      <c r="H13" s="105">
        <v>7</v>
      </c>
      <c r="I13" s="107">
        <v>8</v>
      </c>
      <c r="J13" s="105">
        <v>9</v>
      </c>
      <c r="K13" s="105">
        <v>10</v>
      </c>
      <c r="L13" s="105">
        <v>10</v>
      </c>
    </row>
    <row r="14" spans="1:12" s="108" customFormat="1" ht="20.399999999999999">
      <c r="A14" s="109" t="s">
        <v>17</v>
      </c>
      <c r="B14" s="110"/>
      <c r="C14" s="111"/>
      <c r="D14" s="112" t="s">
        <v>104</v>
      </c>
      <c r="E14" s="111"/>
      <c r="F14" s="111"/>
      <c r="G14" s="110"/>
      <c r="H14" s="111"/>
      <c r="I14" s="213"/>
      <c r="J14" s="214"/>
      <c r="K14" s="214"/>
      <c r="L14" s="214"/>
    </row>
    <row r="15" spans="1:12" s="108" customFormat="1" ht="20.399999999999999">
      <c r="A15" s="113" t="s">
        <v>19</v>
      </c>
      <c r="B15" s="114"/>
      <c r="C15" s="115"/>
      <c r="D15" s="116" t="s">
        <v>104</v>
      </c>
      <c r="E15" s="115"/>
      <c r="F15" s="117"/>
      <c r="G15" s="118"/>
      <c r="H15" s="117"/>
      <c r="I15" s="119">
        <f>J15+L15</f>
        <v>1385.36</v>
      </c>
      <c r="J15" s="119">
        <f>J16+J19+J31</f>
        <v>936.16</v>
      </c>
      <c r="K15" s="119">
        <f t="shared" ref="K15:L15" si="0">K16+K19+K31</f>
        <v>0</v>
      </c>
      <c r="L15" s="119">
        <f t="shared" si="0"/>
        <v>449.2</v>
      </c>
    </row>
    <row r="16" spans="1:12" s="125" customFormat="1" ht="20.399999999999999">
      <c r="A16" s="126" t="s">
        <v>166</v>
      </c>
      <c r="B16" s="127"/>
      <c r="C16" s="126"/>
      <c r="D16" s="128" t="s">
        <v>167</v>
      </c>
      <c r="E16" s="129"/>
      <c r="F16" s="130"/>
      <c r="G16" s="131"/>
      <c r="H16" s="130"/>
      <c r="I16" s="119">
        <f t="shared" ref="I16:I43" si="1">J16+L16</f>
        <v>26</v>
      </c>
      <c r="J16" s="201">
        <f>J17+J18</f>
        <v>26</v>
      </c>
      <c r="K16" s="201">
        <f t="shared" ref="K16:L16" si="2">K17+K18</f>
        <v>0</v>
      </c>
      <c r="L16" s="201">
        <f t="shared" si="2"/>
        <v>0</v>
      </c>
    </row>
    <row r="17" spans="1:12" s="125" customFormat="1" ht="21">
      <c r="A17" s="120" t="s">
        <v>39</v>
      </c>
      <c r="B17" s="121"/>
      <c r="C17" s="120" t="s">
        <v>40</v>
      </c>
      <c r="D17" s="132" t="s">
        <v>42</v>
      </c>
      <c r="E17" s="122"/>
      <c r="F17" s="123"/>
      <c r="G17" s="124"/>
      <c r="H17" s="123"/>
      <c r="I17" s="119">
        <f t="shared" si="1"/>
        <v>3</v>
      </c>
      <c r="J17" s="215">
        <v>3</v>
      </c>
      <c r="K17" s="202"/>
      <c r="L17" s="202"/>
    </row>
    <row r="18" spans="1:12" s="125" customFormat="1" ht="63">
      <c r="A18" s="120" t="s">
        <v>43</v>
      </c>
      <c r="B18" s="121"/>
      <c r="C18" s="120" t="s">
        <v>44</v>
      </c>
      <c r="D18" s="132" t="s">
        <v>168</v>
      </c>
      <c r="E18" s="122"/>
      <c r="F18" s="123"/>
      <c r="G18" s="124"/>
      <c r="H18" s="123"/>
      <c r="I18" s="119">
        <f t="shared" si="1"/>
        <v>23</v>
      </c>
      <c r="J18" s="215">
        <v>23</v>
      </c>
      <c r="K18" s="202"/>
      <c r="L18" s="202"/>
    </row>
    <row r="19" spans="1:12" s="125" customFormat="1" ht="20.399999999999999">
      <c r="A19" s="133" t="s">
        <v>169</v>
      </c>
      <c r="B19" s="134"/>
      <c r="C19" s="133"/>
      <c r="D19" s="128" t="s">
        <v>170</v>
      </c>
      <c r="E19" s="135"/>
      <c r="F19" s="136"/>
      <c r="G19" s="137"/>
      <c r="H19" s="136"/>
      <c r="I19" s="119">
        <f t="shared" si="1"/>
        <v>1181.76</v>
      </c>
      <c r="J19" s="119">
        <f>J20+J25</f>
        <v>732.56</v>
      </c>
      <c r="K19" s="119">
        <f t="shared" ref="K19:L19" si="3">K20+K25</f>
        <v>0</v>
      </c>
      <c r="L19" s="119">
        <f t="shared" si="3"/>
        <v>449.2</v>
      </c>
    </row>
    <row r="20" spans="1:12" s="125" customFormat="1" ht="20.399999999999999">
      <c r="A20" s="133" t="s">
        <v>171</v>
      </c>
      <c r="B20" s="134"/>
      <c r="C20" s="133"/>
      <c r="D20" s="128" t="s">
        <v>172</v>
      </c>
      <c r="E20" s="135"/>
      <c r="F20" s="136"/>
      <c r="G20" s="137"/>
      <c r="H20" s="136"/>
      <c r="I20" s="119">
        <f t="shared" si="1"/>
        <v>1029.76</v>
      </c>
      <c r="J20" s="119">
        <f>J21+J22+J23</f>
        <v>580.55999999999995</v>
      </c>
      <c r="K20" s="119">
        <f t="shared" ref="K20" si="4">K21+K22+K23</f>
        <v>0</v>
      </c>
      <c r="L20" s="119">
        <f>L21+L22+L23</f>
        <v>449.2</v>
      </c>
    </row>
    <row r="21" spans="1:12" s="144" customFormat="1" ht="63">
      <c r="A21" s="138" t="s">
        <v>173</v>
      </c>
      <c r="B21" s="139"/>
      <c r="C21" s="138" t="s">
        <v>174</v>
      </c>
      <c r="D21" s="140" t="s">
        <v>175</v>
      </c>
      <c r="E21" s="141" t="s">
        <v>176</v>
      </c>
      <c r="F21" s="142"/>
      <c r="G21" s="143"/>
      <c r="H21" s="142"/>
      <c r="I21" s="119">
        <f t="shared" si="1"/>
        <v>490.56</v>
      </c>
      <c r="J21" s="208">
        <v>490.56</v>
      </c>
      <c r="K21" s="203"/>
      <c r="L21" s="203"/>
    </row>
    <row r="22" spans="1:12" s="144" customFormat="1" ht="41.25" customHeight="1">
      <c r="A22" s="138" t="s">
        <v>177</v>
      </c>
      <c r="B22" s="139"/>
      <c r="C22" s="138" t="s">
        <v>174</v>
      </c>
      <c r="D22" s="145" t="s">
        <v>178</v>
      </c>
      <c r="E22" s="146" t="s">
        <v>179</v>
      </c>
      <c r="F22" s="147"/>
      <c r="G22" s="148"/>
      <c r="H22" s="147"/>
      <c r="I22" s="119">
        <f t="shared" si="1"/>
        <v>90</v>
      </c>
      <c r="J22" s="204">
        <v>90</v>
      </c>
      <c r="K22" s="204"/>
      <c r="L22" s="204"/>
    </row>
    <row r="23" spans="1:12" s="144" customFormat="1" ht="21">
      <c r="A23" s="150" t="s">
        <v>180</v>
      </c>
      <c r="B23" s="151"/>
      <c r="C23" s="150"/>
      <c r="D23" s="152" t="s">
        <v>181</v>
      </c>
      <c r="E23" s="153"/>
      <c r="F23" s="154"/>
      <c r="G23" s="155"/>
      <c r="H23" s="154"/>
      <c r="I23" s="119">
        <f t="shared" si="1"/>
        <v>449.2</v>
      </c>
      <c r="J23" s="205">
        <f>J24</f>
        <v>0</v>
      </c>
      <c r="K23" s="205">
        <f t="shared" ref="K23:L23" si="5">K24</f>
        <v>0</v>
      </c>
      <c r="L23" s="205">
        <f t="shared" si="5"/>
        <v>449.2</v>
      </c>
    </row>
    <row r="24" spans="1:12" s="144" customFormat="1" ht="63">
      <c r="A24" s="156" t="s">
        <v>182</v>
      </c>
      <c r="B24" s="157"/>
      <c r="C24" s="156" t="s">
        <v>183</v>
      </c>
      <c r="D24" s="158" t="s">
        <v>184</v>
      </c>
      <c r="E24" s="141" t="s">
        <v>185</v>
      </c>
      <c r="F24" s="147"/>
      <c r="G24" s="148"/>
      <c r="H24" s="147"/>
      <c r="I24" s="119">
        <f t="shared" si="1"/>
        <v>449.2</v>
      </c>
      <c r="J24" s="206"/>
      <c r="K24" s="206"/>
      <c r="L24" s="206">
        <v>449.2</v>
      </c>
    </row>
    <row r="25" spans="1:12" s="144" customFormat="1" ht="41.25" customHeight="1">
      <c r="A25" s="133" t="s">
        <v>186</v>
      </c>
      <c r="B25" s="134"/>
      <c r="C25" s="133"/>
      <c r="D25" s="159" t="s">
        <v>187</v>
      </c>
      <c r="E25" s="160"/>
      <c r="F25" s="147"/>
      <c r="G25" s="148"/>
      <c r="H25" s="147"/>
      <c r="I25" s="119">
        <f t="shared" si="1"/>
        <v>152</v>
      </c>
      <c r="J25" s="207">
        <f>J26</f>
        <v>152</v>
      </c>
      <c r="K25" s="207">
        <f t="shared" ref="K25:L26" si="6">K26</f>
        <v>0</v>
      </c>
      <c r="L25" s="207">
        <f t="shared" si="6"/>
        <v>0</v>
      </c>
    </row>
    <row r="26" spans="1:12" s="144" customFormat="1" ht="41.25" customHeight="1">
      <c r="A26" s="150" t="s">
        <v>51</v>
      </c>
      <c r="B26" s="151"/>
      <c r="C26" s="150"/>
      <c r="D26" s="152" t="s">
        <v>53</v>
      </c>
      <c r="E26" s="161"/>
      <c r="F26" s="149"/>
      <c r="G26" s="162"/>
      <c r="H26" s="149"/>
      <c r="I26" s="119">
        <f t="shared" si="1"/>
        <v>152</v>
      </c>
      <c r="J26" s="205">
        <f>J27</f>
        <v>152</v>
      </c>
      <c r="K26" s="205">
        <f t="shared" si="6"/>
        <v>0</v>
      </c>
      <c r="L26" s="205">
        <f t="shared" si="6"/>
        <v>0</v>
      </c>
    </row>
    <row r="27" spans="1:12" s="144" customFormat="1" ht="63">
      <c r="A27" s="156" t="s">
        <v>54</v>
      </c>
      <c r="B27" s="163"/>
      <c r="C27" s="156" t="s">
        <v>55</v>
      </c>
      <c r="D27" s="164" t="s">
        <v>57</v>
      </c>
      <c r="E27" s="146"/>
      <c r="F27" s="147"/>
      <c r="G27" s="148"/>
      <c r="H27" s="147"/>
      <c r="I27" s="119">
        <f t="shared" si="1"/>
        <v>152</v>
      </c>
      <c r="J27" s="208">
        <f>SUM(J29:J30)</f>
        <v>152</v>
      </c>
      <c r="K27" s="208">
        <f t="shared" ref="K27:L27" si="7">SUM(K29:K30)</f>
        <v>0</v>
      </c>
      <c r="L27" s="208">
        <f t="shared" si="7"/>
        <v>0</v>
      </c>
    </row>
    <row r="28" spans="1:12" s="144" customFormat="1" ht="21">
      <c r="A28" s="156"/>
      <c r="B28" s="163"/>
      <c r="C28" s="156"/>
      <c r="D28" s="164" t="s">
        <v>188</v>
      </c>
      <c r="E28" s="146"/>
      <c r="F28" s="147"/>
      <c r="G28" s="148"/>
      <c r="H28" s="147"/>
      <c r="I28" s="119">
        <f t="shared" si="1"/>
        <v>0</v>
      </c>
      <c r="J28" s="208"/>
      <c r="K28" s="208"/>
      <c r="L28" s="208"/>
    </row>
    <row r="29" spans="1:12" s="144" customFormat="1" ht="63">
      <c r="A29" s="156"/>
      <c r="B29" s="163"/>
      <c r="C29" s="156"/>
      <c r="D29" s="164"/>
      <c r="E29" s="146" t="s">
        <v>189</v>
      </c>
      <c r="F29" s="147"/>
      <c r="G29" s="148"/>
      <c r="H29" s="147"/>
      <c r="I29" s="119">
        <f t="shared" si="1"/>
        <v>2</v>
      </c>
      <c r="J29" s="208">
        <v>2</v>
      </c>
      <c r="K29" s="208">
        <v>0</v>
      </c>
      <c r="L29" s="208">
        <v>0</v>
      </c>
    </row>
    <row r="30" spans="1:12" s="144" customFormat="1" ht="63">
      <c r="A30" s="156"/>
      <c r="B30" s="163"/>
      <c r="C30" s="156"/>
      <c r="D30" s="164"/>
      <c r="E30" s="141" t="s">
        <v>185</v>
      </c>
      <c r="F30" s="165"/>
      <c r="G30" s="166"/>
      <c r="H30" s="165"/>
      <c r="I30" s="119">
        <f t="shared" si="1"/>
        <v>150</v>
      </c>
      <c r="J30" s="208">
        <v>150</v>
      </c>
      <c r="K30" s="209"/>
      <c r="L30" s="209"/>
    </row>
    <row r="31" spans="1:12" s="144" customFormat="1" ht="20.399999999999999">
      <c r="A31" s="133" t="s">
        <v>190</v>
      </c>
      <c r="B31" s="134"/>
      <c r="C31" s="133"/>
      <c r="D31" s="167" t="s">
        <v>191</v>
      </c>
      <c r="E31" s="135"/>
      <c r="F31" s="136"/>
      <c r="G31" s="137"/>
      <c r="H31" s="136"/>
      <c r="I31" s="119">
        <f t="shared" si="1"/>
        <v>177.6</v>
      </c>
      <c r="J31" s="119">
        <f>J32</f>
        <v>177.6</v>
      </c>
      <c r="K31" s="119">
        <f t="shared" ref="K31:L31" si="8">K32</f>
        <v>0</v>
      </c>
      <c r="L31" s="119">
        <f t="shared" si="8"/>
        <v>0</v>
      </c>
    </row>
    <row r="32" spans="1:12" s="144" customFormat="1" ht="81.599999999999994">
      <c r="A32" s="133" t="s">
        <v>192</v>
      </c>
      <c r="B32" s="134"/>
      <c r="C32" s="133"/>
      <c r="D32" s="167" t="s">
        <v>193</v>
      </c>
      <c r="E32" s="135"/>
      <c r="F32" s="136"/>
      <c r="G32" s="137"/>
      <c r="H32" s="136"/>
      <c r="I32" s="119">
        <f t="shared" si="1"/>
        <v>177.6</v>
      </c>
      <c r="J32" s="119">
        <f>J33</f>
        <v>177.6</v>
      </c>
      <c r="K32" s="119">
        <f t="shared" ref="K32:L32" si="9">K33</f>
        <v>0</v>
      </c>
      <c r="L32" s="119">
        <f t="shared" si="9"/>
        <v>0</v>
      </c>
    </row>
    <row r="33" spans="1:12" s="144" customFormat="1" ht="42">
      <c r="A33" s="156" t="s">
        <v>62</v>
      </c>
      <c r="B33" s="157"/>
      <c r="C33" s="156" t="s">
        <v>26</v>
      </c>
      <c r="D33" s="164" t="s">
        <v>64</v>
      </c>
      <c r="E33" s="141" t="s">
        <v>194</v>
      </c>
      <c r="F33" s="142"/>
      <c r="G33" s="143"/>
      <c r="H33" s="142"/>
      <c r="I33" s="119">
        <f t="shared" si="1"/>
        <v>177.6</v>
      </c>
      <c r="J33" s="203">
        <v>177.6</v>
      </c>
      <c r="K33" s="203"/>
      <c r="L33" s="203"/>
    </row>
    <row r="34" spans="1:12" s="144" customFormat="1" ht="20.399999999999999">
      <c r="A34" s="168" t="s">
        <v>68</v>
      </c>
      <c r="B34" s="169"/>
      <c r="C34" s="168"/>
      <c r="D34" s="170" t="s">
        <v>105</v>
      </c>
      <c r="E34" s="160"/>
      <c r="F34" s="154"/>
      <c r="G34" s="155"/>
      <c r="H34" s="154"/>
      <c r="I34" s="119">
        <f t="shared" si="1"/>
        <v>0</v>
      </c>
      <c r="J34" s="210"/>
      <c r="K34" s="210"/>
      <c r="L34" s="210"/>
    </row>
    <row r="35" spans="1:12" s="144" customFormat="1" ht="20.399999999999999">
      <c r="A35" s="168" t="s">
        <v>70</v>
      </c>
      <c r="B35" s="169"/>
      <c r="C35" s="168"/>
      <c r="D35" s="170" t="s">
        <v>105</v>
      </c>
      <c r="E35" s="160"/>
      <c r="F35" s="154"/>
      <c r="G35" s="155"/>
      <c r="H35" s="154"/>
      <c r="I35" s="119">
        <f t="shared" si="1"/>
        <v>542</v>
      </c>
      <c r="J35" s="210">
        <f>J36</f>
        <v>274.8</v>
      </c>
      <c r="K35" s="210">
        <f t="shared" ref="K35:L35" si="10">K36</f>
        <v>0</v>
      </c>
      <c r="L35" s="210">
        <f t="shared" si="10"/>
        <v>267.2</v>
      </c>
    </row>
    <row r="36" spans="1:12" s="144" customFormat="1" ht="20.399999999999999">
      <c r="A36" s="168" t="s">
        <v>203</v>
      </c>
      <c r="B36" s="169"/>
      <c r="C36" s="168"/>
      <c r="D36" s="199" t="s">
        <v>204</v>
      </c>
      <c r="E36" s="160"/>
      <c r="F36" s="154"/>
      <c r="G36" s="155"/>
      <c r="H36" s="154"/>
      <c r="I36" s="119">
        <f t="shared" si="1"/>
        <v>542</v>
      </c>
      <c r="J36" s="210">
        <f>J37+J38</f>
        <v>274.8</v>
      </c>
      <c r="K36" s="210">
        <f t="shared" ref="K36" si="11">K37+K38</f>
        <v>0</v>
      </c>
      <c r="L36" s="210">
        <f>L37+L38</f>
        <v>267.2</v>
      </c>
    </row>
    <row r="37" spans="1:12" s="144" customFormat="1" ht="105">
      <c r="A37" s="171" t="s">
        <v>75</v>
      </c>
      <c r="B37" s="172"/>
      <c r="C37" s="171"/>
      <c r="D37" s="200" t="s">
        <v>205</v>
      </c>
      <c r="E37" s="161"/>
      <c r="F37" s="174"/>
      <c r="G37" s="175"/>
      <c r="H37" s="174"/>
      <c r="I37" s="119">
        <f t="shared" si="1"/>
        <v>250</v>
      </c>
      <c r="J37" s="211">
        <v>250</v>
      </c>
      <c r="K37" s="211"/>
      <c r="L37" s="211"/>
    </row>
    <row r="38" spans="1:12" s="144" customFormat="1" ht="42">
      <c r="A38" s="171" t="s">
        <v>195</v>
      </c>
      <c r="B38" s="172"/>
      <c r="C38" s="171"/>
      <c r="D38" s="173" t="s">
        <v>196</v>
      </c>
      <c r="E38" s="161"/>
      <c r="F38" s="174"/>
      <c r="G38" s="175"/>
      <c r="H38" s="174"/>
      <c r="I38" s="119">
        <f>J38+L38</f>
        <v>292</v>
      </c>
      <c r="J38" s="211">
        <f>J39</f>
        <v>24.8</v>
      </c>
      <c r="K38" s="211">
        <f t="shared" ref="K38" si="12">K39</f>
        <v>0</v>
      </c>
      <c r="L38" s="211">
        <f>L39</f>
        <v>267.2</v>
      </c>
    </row>
    <row r="39" spans="1:12" s="144" customFormat="1" ht="63">
      <c r="A39" s="138" t="s">
        <v>197</v>
      </c>
      <c r="B39" s="139"/>
      <c r="C39" s="138" t="s">
        <v>198</v>
      </c>
      <c r="D39" s="140" t="s">
        <v>199</v>
      </c>
      <c r="E39" s="146" t="s">
        <v>123</v>
      </c>
      <c r="F39" s="149"/>
      <c r="G39" s="162"/>
      <c r="H39" s="149"/>
      <c r="I39" s="119">
        <f>J39+L39</f>
        <v>292</v>
      </c>
      <c r="J39" s="204">
        <f>SUM(J41:J42)</f>
        <v>24.8</v>
      </c>
      <c r="K39" s="204">
        <f t="shared" ref="K39" si="13">SUM(K41:K42)</f>
        <v>0</v>
      </c>
      <c r="L39" s="204">
        <f>SUM(L41:L42)</f>
        <v>267.2</v>
      </c>
    </row>
    <row r="40" spans="1:12" s="144" customFormat="1" ht="21">
      <c r="A40" s="138"/>
      <c r="B40" s="139"/>
      <c r="C40" s="138"/>
      <c r="D40" s="140" t="s">
        <v>188</v>
      </c>
      <c r="E40" s="146"/>
      <c r="F40" s="149"/>
      <c r="G40" s="162"/>
      <c r="H40" s="149"/>
      <c r="I40" s="119">
        <f t="shared" si="1"/>
        <v>0</v>
      </c>
      <c r="J40" s="208"/>
      <c r="K40" s="208"/>
      <c r="L40" s="208"/>
    </row>
    <row r="41" spans="1:12" s="144" customFormat="1" ht="84">
      <c r="A41" s="138"/>
      <c r="B41" s="139"/>
      <c r="C41" s="138"/>
      <c r="D41" s="140"/>
      <c r="E41" s="146" t="s">
        <v>133</v>
      </c>
      <c r="F41" s="149"/>
      <c r="G41" s="162"/>
      <c r="H41" s="149"/>
      <c r="I41" s="119">
        <f>J41+L41</f>
        <v>49.6</v>
      </c>
      <c r="J41" s="204">
        <v>24.8</v>
      </c>
      <c r="K41" s="204"/>
      <c r="L41" s="204">
        <v>24.8</v>
      </c>
    </row>
    <row r="42" spans="1:12" s="144" customFormat="1" ht="126.6" thickBot="1">
      <c r="A42" s="138"/>
      <c r="B42" s="139"/>
      <c r="C42" s="138"/>
      <c r="D42" s="140"/>
      <c r="E42" s="146" t="s">
        <v>134</v>
      </c>
      <c r="F42" s="149"/>
      <c r="G42" s="162"/>
      <c r="H42" s="149"/>
      <c r="I42" s="119">
        <f>J42+L42</f>
        <v>242.4</v>
      </c>
      <c r="J42" s="204"/>
      <c r="K42" s="204"/>
      <c r="L42" s="204">
        <v>242.4</v>
      </c>
    </row>
    <row r="43" spans="1:12" s="181" customFormat="1" ht="33" customHeight="1" thickBot="1">
      <c r="A43" s="176"/>
      <c r="B43" s="177"/>
      <c r="C43" s="176"/>
      <c r="D43" s="178" t="s">
        <v>200</v>
      </c>
      <c r="E43" s="179"/>
      <c r="F43" s="180">
        <f>F15</f>
        <v>0</v>
      </c>
      <c r="G43" s="180">
        <f>G15</f>
        <v>0</v>
      </c>
      <c r="H43" s="180">
        <f>H15</f>
        <v>0</v>
      </c>
      <c r="I43" s="119">
        <f t="shared" si="1"/>
        <v>1927.3600000000001</v>
      </c>
      <c r="J43" s="212">
        <f>J15+J35</f>
        <v>1210.96</v>
      </c>
      <c r="K43" s="212">
        <f t="shared" ref="K43:L43" si="14">K15+K35</f>
        <v>0</v>
      </c>
      <c r="L43" s="212">
        <f t="shared" si="14"/>
        <v>716.4</v>
      </c>
    </row>
    <row r="44" spans="1:12" s="182" customFormat="1" ht="18">
      <c r="B44" s="183"/>
      <c r="C44" s="183"/>
      <c r="D44" s="184"/>
      <c r="E44" s="184"/>
      <c r="F44" s="185"/>
      <c r="G44" s="185"/>
      <c r="H44" s="185"/>
      <c r="I44" s="185"/>
      <c r="J44" s="185"/>
      <c r="K44" s="185"/>
      <c r="L44" s="186"/>
    </row>
    <row r="45" spans="1:12" s="182" customFormat="1" ht="18">
      <c r="B45" s="183"/>
      <c r="C45" s="183"/>
      <c r="D45" s="184"/>
      <c r="E45" s="184"/>
      <c r="F45" s="185"/>
      <c r="G45" s="185"/>
      <c r="H45" s="185"/>
      <c r="I45" s="185"/>
      <c r="J45" s="185"/>
      <c r="K45" s="185"/>
      <c r="L45" s="186"/>
    </row>
    <row r="46" spans="1:12" s="182" customFormat="1" ht="21">
      <c r="B46" s="187"/>
      <c r="C46" s="187"/>
      <c r="D46" s="463" t="s">
        <v>201</v>
      </c>
      <c r="E46" s="464"/>
      <c r="F46" s="464"/>
      <c r="G46" s="464"/>
      <c r="H46" s="464"/>
      <c r="I46" s="464"/>
      <c r="J46" s="188"/>
      <c r="K46" s="188"/>
      <c r="L46" s="189"/>
    </row>
    <row r="47" spans="1:12" s="182" customFormat="1" ht="18">
      <c r="B47" s="187"/>
      <c r="C47" s="187"/>
      <c r="D47" s="190"/>
      <c r="E47" s="190"/>
      <c r="F47" s="188"/>
      <c r="G47" s="188"/>
      <c r="H47" s="188"/>
      <c r="I47" s="188"/>
      <c r="J47" s="188"/>
      <c r="K47" s="188"/>
      <c r="L47" s="189"/>
    </row>
    <row r="48" spans="1:12" s="182" customFormat="1" ht="18">
      <c r="B48" s="187"/>
      <c r="C48" s="187"/>
      <c r="D48" s="190"/>
      <c r="E48" s="190"/>
      <c r="F48" s="188"/>
      <c r="G48" s="188"/>
      <c r="H48" s="188"/>
      <c r="I48" s="188"/>
      <c r="J48" s="188"/>
      <c r="K48" s="188"/>
      <c r="L48" s="189"/>
    </row>
    <row r="49" spans="2:12" s="182" customFormat="1" ht="18">
      <c r="B49" s="187"/>
      <c r="C49" s="187"/>
      <c r="D49" s="190"/>
      <c r="E49" s="190"/>
      <c r="F49" s="188"/>
      <c r="G49" s="188"/>
      <c r="H49" s="188"/>
      <c r="I49" s="188"/>
      <c r="J49" s="188"/>
      <c r="K49" s="188"/>
      <c r="L49" s="189"/>
    </row>
    <row r="50" spans="2:12" s="182" customFormat="1" ht="18">
      <c r="B50" s="187"/>
      <c r="C50" s="187"/>
      <c r="D50" s="190"/>
      <c r="E50" s="190"/>
      <c r="F50" s="188"/>
      <c r="G50" s="188"/>
      <c r="H50" s="188"/>
      <c r="I50" s="188"/>
      <c r="J50" s="188"/>
      <c r="K50" s="188"/>
      <c r="L50" s="189"/>
    </row>
    <row r="51" spans="2:12" s="182" customFormat="1" ht="18">
      <c r="B51" s="187"/>
      <c r="C51" s="187"/>
      <c r="D51" s="190"/>
      <c r="E51" s="190"/>
      <c r="F51" s="188"/>
      <c r="G51" s="188"/>
      <c r="H51" s="188"/>
      <c r="I51" s="188"/>
      <c r="J51" s="188"/>
      <c r="K51" s="188"/>
      <c r="L51" s="189"/>
    </row>
    <row r="52" spans="2:12" s="182" customFormat="1" ht="18">
      <c r="B52" s="187"/>
      <c r="C52" s="187"/>
      <c r="D52" s="190"/>
      <c r="E52" s="190"/>
      <c r="F52" s="188"/>
      <c r="G52" s="188"/>
      <c r="H52" s="188"/>
      <c r="I52" s="188"/>
      <c r="J52" s="188"/>
      <c r="K52" s="188"/>
      <c r="L52" s="189"/>
    </row>
    <row r="53" spans="2:12" s="182" customFormat="1" ht="18">
      <c r="B53" s="187"/>
      <c r="C53" s="187"/>
      <c r="D53" s="190"/>
      <c r="E53" s="190"/>
      <c r="F53" s="188"/>
      <c r="G53" s="188"/>
      <c r="H53" s="188"/>
      <c r="I53" s="188"/>
      <c r="J53" s="188"/>
      <c r="K53" s="188"/>
      <c r="L53" s="189"/>
    </row>
    <row r="54" spans="2:12" s="182" customFormat="1" ht="18">
      <c r="B54" s="187"/>
      <c r="C54" s="187"/>
      <c r="D54" s="190"/>
      <c r="E54" s="190"/>
      <c r="F54" s="188"/>
      <c r="G54" s="188"/>
      <c r="H54" s="188"/>
      <c r="I54" s="188"/>
      <c r="J54" s="188"/>
      <c r="K54" s="188"/>
      <c r="L54" s="189"/>
    </row>
    <row r="55" spans="2:12" s="182" customFormat="1" ht="18">
      <c r="B55" s="187"/>
      <c r="C55" s="187"/>
      <c r="D55" s="190"/>
      <c r="E55" s="190"/>
      <c r="F55" s="188"/>
      <c r="G55" s="188"/>
      <c r="H55" s="188"/>
      <c r="I55" s="188"/>
      <c r="J55" s="188"/>
      <c r="K55" s="188"/>
      <c r="L55" s="189"/>
    </row>
    <row r="56" spans="2:12" s="182" customFormat="1" ht="18">
      <c r="B56" s="187"/>
      <c r="C56" s="187"/>
      <c r="D56" s="190"/>
      <c r="E56" s="190"/>
      <c r="F56" s="188"/>
      <c r="G56" s="188"/>
      <c r="H56" s="188"/>
      <c r="I56" s="188"/>
      <c r="J56" s="188"/>
      <c r="K56" s="188"/>
      <c r="L56" s="189"/>
    </row>
    <row r="57" spans="2:12" s="182" customFormat="1" ht="18">
      <c r="B57" s="187"/>
      <c r="C57" s="187"/>
      <c r="D57" s="190"/>
      <c r="E57" s="190"/>
      <c r="F57" s="188"/>
      <c r="G57" s="188"/>
      <c r="H57" s="188"/>
      <c r="I57" s="188"/>
      <c r="J57" s="188"/>
      <c r="K57" s="188"/>
      <c r="L57" s="189"/>
    </row>
    <row r="58" spans="2:12" s="182" customFormat="1" ht="18">
      <c r="B58" s="187"/>
      <c r="C58" s="187"/>
      <c r="D58" s="190"/>
      <c r="E58" s="190"/>
      <c r="F58" s="188"/>
      <c r="G58" s="188"/>
      <c r="H58" s="188"/>
      <c r="I58" s="188"/>
      <c r="J58" s="188"/>
      <c r="K58" s="188"/>
      <c r="L58" s="189"/>
    </row>
    <row r="59" spans="2:12" s="182" customFormat="1" ht="18">
      <c r="B59" s="187"/>
      <c r="C59" s="187"/>
      <c r="D59" s="190"/>
      <c r="E59" s="190"/>
      <c r="F59" s="188"/>
      <c r="G59" s="188"/>
      <c r="H59" s="188"/>
      <c r="I59" s="188"/>
      <c r="J59" s="188"/>
      <c r="K59" s="188"/>
      <c r="L59" s="189"/>
    </row>
    <row r="60" spans="2:12" s="182" customFormat="1" ht="18">
      <c r="B60" s="187"/>
      <c r="C60" s="187"/>
      <c r="D60" s="190"/>
      <c r="E60" s="190"/>
      <c r="F60" s="188"/>
      <c r="G60" s="188"/>
      <c r="H60" s="188"/>
      <c r="I60" s="188"/>
      <c r="J60" s="188"/>
      <c r="K60" s="188"/>
      <c r="L60" s="189"/>
    </row>
    <row r="61" spans="2:12" s="182" customFormat="1" ht="18">
      <c r="B61" s="187"/>
      <c r="C61" s="187"/>
      <c r="D61" s="190"/>
      <c r="E61" s="190"/>
      <c r="F61" s="188"/>
      <c r="G61" s="188"/>
      <c r="H61" s="188"/>
      <c r="I61" s="188"/>
      <c r="J61" s="188"/>
      <c r="K61" s="188"/>
      <c r="L61" s="189"/>
    </row>
    <row r="62" spans="2:12" s="182" customFormat="1" ht="18">
      <c r="B62" s="187"/>
      <c r="C62" s="187"/>
      <c r="D62" s="190"/>
      <c r="E62" s="190"/>
      <c r="F62" s="188"/>
      <c r="G62" s="188"/>
      <c r="H62" s="188"/>
      <c r="I62" s="188"/>
      <c r="J62" s="188"/>
      <c r="K62" s="188"/>
      <c r="L62" s="189"/>
    </row>
    <row r="63" spans="2:12" s="182" customFormat="1" ht="18">
      <c r="B63" s="187"/>
      <c r="C63" s="187"/>
      <c r="D63" s="190"/>
      <c r="E63" s="190"/>
      <c r="F63" s="188"/>
      <c r="G63" s="188"/>
      <c r="H63" s="188"/>
      <c r="I63" s="188"/>
      <c r="J63" s="188"/>
      <c r="K63" s="188"/>
      <c r="L63" s="189"/>
    </row>
    <row r="64" spans="2:12" s="182" customFormat="1" ht="18">
      <c r="B64" s="187"/>
      <c r="C64" s="187"/>
      <c r="D64" s="190"/>
      <c r="E64" s="190"/>
      <c r="F64" s="188"/>
      <c r="G64" s="188"/>
      <c r="H64" s="188"/>
      <c r="I64" s="188"/>
      <c r="J64" s="188"/>
      <c r="K64" s="188"/>
      <c r="L64" s="189"/>
    </row>
    <row r="65" spans="2:12" s="182" customFormat="1" ht="18">
      <c r="B65" s="187"/>
      <c r="C65" s="187"/>
      <c r="D65" s="190"/>
      <c r="E65" s="190"/>
      <c r="F65" s="188"/>
      <c r="G65" s="188"/>
      <c r="H65" s="188"/>
      <c r="I65" s="188"/>
      <c r="J65" s="188"/>
      <c r="K65" s="188"/>
      <c r="L65" s="189"/>
    </row>
    <row r="66" spans="2:12" s="182" customFormat="1" ht="18">
      <c r="B66" s="187"/>
      <c r="C66" s="187"/>
      <c r="D66" s="190"/>
      <c r="E66" s="190"/>
      <c r="F66" s="188"/>
      <c r="G66" s="188"/>
      <c r="H66" s="188"/>
      <c r="I66" s="188"/>
      <c r="J66" s="188"/>
      <c r="K66" s="188"/>
      <c r="L66" s="189"/>
    </row>
    <row r="67" spans="2:12" s="182" customFormat="1" ht="18">
      <c r="B67" s="187"/>
      <c r="C67" s="187"/>
      <c r="D67" s="190"/>
      <c r="E67" s="190"/>
      <c r="F67" s="188"/>
      <c r="G67" s="188"/>
      <c r="H67" s="188"/>
      <c r="I67" s="188"/>
      <c r="J67" s="188"/>
      <c r="K67" s="188"/>
      <c r="L67" s="189"/>
    </row>
    <row r="68" spans="2:12" s="182" customFormat="1" ht="18">
      <c r="B68" s="187"/>
      <c r="C68" s="187"/>
      <c r="D68" s="190"/>
      <c r="E68" s="190"/>
      <c r="F68" s="188"/>
      <c r="G68" s="188"/>
      <c r="H68" s="188"/>
      <c r="I68" s="188"/>
      <c r="J68" s="188"/>
      <c r="K68" s="188"/>
      <c r="L68" s="189"/>
    </row>
    <row r="69" spans="2:12" s="182" customFormat="1" ht="18">
      <c r="B69" s="187"/>
      <c r="C69" s="187"/>
      <c r="D69" s="190"/>
      <c r="E69" s="190"/>
      <c r="F69" s="188"/>
      <c r="G69" s="188"/>
      <c r="H69" s="188"/>
      <c r="I69" s="188"/>
      <c r="J69" s="188"/>
      <c r="K69" s="188"/>
      <c r="L69" s="189"/>
    </row>
    <row r="70" spans="2:12" s="182" customFormat="1" ht="18">
      <c r="B70" s="187"/>
      <c r="C70" s="187"/>
      <c r="D70" s="190"/>
      <c r="E70" s="190"/>
      <c r="F70" s="188"/>
      <c r="G70" s="188"/>
      <c r="H70" s="188"/>
      <c r="I70" s="188"/>
      <c r="J70" s="188"/>
      <c r="K70" s="188"/>
      <c r="L70" s="189"/>
    </row>
    <row r="71" spans="2:12" s="182" customFormat="1" ht="18">
      <c r="B71" s="187"/>
      <c r="C71" s="187"/>
      <c r="D71" s="190"/>
      <c r="E71" s="190"/>
      <c r="F71" s="188"/>
      <c r="G71" s="188"/>
      <c r="H71" s="188"/>
      <c r="I71" s="188"/>
      <c r="J71" s="188"/>
      <c r="K71" s="188"/>
      <c r="L71" s="189"/>
    </row>
    <row r="72" spans="2:12" s="182" customFormat="1" ht="18">
      <c r="B72" s="187"/>
      <c r="C72" s="187"/>
      <c r="D72" s="190"/>
      <c r="E72" s="190"/>
      <c r="F72" s="188"/>
      <c r="G72" s="188"/>
      <c r="H72" s="188"/>
      <c r="I72" s="188"/>
      <c r="J72" s="188"/>
      <c r="K72" s="188"/>
      <c r="L72" s="189"/>
    </row>
    <row r="73" spans="2:12" s="182" customFormat="1" ht="18">
      <c r="B73" s="187"/>
      <c r="C73" s="187"/>
      <c r="D73" s="190"/>
      <c r="E73" s="190"/>
      <c r="F73" s="188"/>
      <c r="G73" s="188"/>
      <c r="H73" s="188"/>
      <c r="I73" s="188"/>
      <c r="J73" s="188"/>
      <c r="K73" s="188"/>
      <c r="L73" s="189"/>
    </row>
    <row r="74" spans="2:12" s="182" customFormat="1" ht="18">
      <c r="B74" s="187"/>
      <c r="C74" s="187"/>
      <c r="D74" s="190"/>
      <c r="E74" s="190"/>
      <c r="F74" s="188"/>
      <c r="G74" s="188"/>
      <c r="H74" s="188"/>
      <c r="I74" s="188"/>
      <c r="J74" s="188"/>
      <c r="K74" s="188"/>
      <c r="L74" s="189"/>
    </row>
    <row r="75" spans="2:12" s="182" customFormat="1" ht="18">
      <c r="B75" s="187"/>
      <c r="C75" s="187"/>
      <c r="D75" s="190"/>
      <c r="E75" s="190"/>
      <c r="F75" s="188"/>
      <c r="G75" s="188"/>
      <c r="H75" s="188"/>
      <c r="I75" s="188"/>
      <c r="J75" s="188"/>
      <c r="K75" s="188"/>
      <c r="L75" s="189"/>
    </row>
    <row r="76" spans="2:12" s="182" customFormat="1" ht="18">
      <c r="B76" s="187"/>
      <c r="C76" s="187"/>
      <c r="D76" s="190"/>
      <c r="E76" s="190"/>
      <c r="F76" s="188"/>
      <c r="G76" s="188"/>
      <c r="H76" s="188"/>
      <c r="I76" s="188"/>
      <c r="J76" s="188"/>
      <c r="K76" s="188"/>
      <c r="L76" s="189"/>
    </row>
    <row r="77" spans="2:12" s="182" customFormat="1" ht="18">
      <c r="B77" s="187"/>
      <c r="C77" s="187"/>
      <c r="D77" s="190"/>
      <c r="E77" s="190"/>
      <c r="F77" s="188"/>
      <c r="G77" s="188"/>
      <c r="H77" s="188"/>
      <c r="I77" s="188"/>
      <c r="J77" s="188"/>
      <c r="K77" s="188"/>
      <c r="L77" s="189"/>
    </row>
    <row r="78" spans="2:12" s="182" customFormat="1" ht="18">
      <c r="B78" s="187"/>
      <c r="C78" s="187"/>
      <c r="D78" s="190"/>
      <c r="E78" s="190"/>
      <c r="F78" s="188"/>
      <c r="G78" s="188"/>
      <c r="H78" s="188"/>
      <c r="I78" s="188"/>
      <c r="J78" s="188"/>
      <c r="K78" s="188"/>
      <c r="L78" s="189"/>
    </row>
    <row r="79" spans="2:12" s="182" customFormat="1" ht="18">
      <c r="B79" s="187"/>
      <c r="C79" s="187"/>
      <c r="D79" s="190"/>
      <c r="E79" s="190"/>
      <c r="F79" s="188"/>
      <c r="G79" s="188"/>
      <c r="H79" s="188"/>
      <c r="I79" s="188"/>
      <c r="J79" s="188"/>
      <c r="K79" s="188"/>
      <c r="L79" s="189"/>
    </row>
    <row r="80" spans="2:12" s="182" customFormat="1" ht="18">
      <c r="B80" s="187"/>
      <c r="C80" s="187"/>
      <c r="D80" s="190"/>
      <c r="E80" s="190"/>
      <c r="F80" s="188"/>
      <c r="G80" s="188"/>
      <c r="H80" s="188"/>
      <c r="I80" s="188"/>
      <c r="J80" s="188"/>
      <c r="K80" s="188"/>
      <c r="L80" s="189"/>
    </row>
    <row r="81" spans="2:12" s="182" customFormat="1" ht="18">
      <c r="B81" s="187"/>
      <c r="C81" s="187"/>
      <c r="D81" s="190"/>
      <c r="E81" s="190"/>
      <c r="F81" s="188"/>
      <c r="G81" s="188"/>
      <c r="H81" s="188"/>
      <c r="I81" s="188"/>
      <c r="J81" s="188"/>
      <c r="K81" s="188"/>
      <c r="L81" s="189"/>
    </row>
    <row r="82" spans="2:12" s="182" customFormat="1" ht="18">
      <c r="B82" s="187"/>
      <c r="C82" s="187"/>
      <c r="D82" s="190"/>
      <c r="E82" s="190"/>
      <c r="F82" s="188"/>
      <c r="G82" s="188"/>
      <c r="H82" s="188"/>
      <c r="I82" s="188"/>
      <c r="J82" s="188"/>
      <c r="K82" s="188"/>
      <c r="L82" s="189"/>
    </row>
    <row r="83" spans="2:12" s="182" customFormat="1" ht="18">
      <c r="B83" s="187"/>
      <c r="C83" s="187"/>
      <c r="D83" s="190"/>
      <c r="E83" s="190"/>
      <c r="F83" s="188"/>
      <c r="G83" s="188"/>
      <c r="H83" s="188"/>
      <c r="I83" s="188"/>
      <c r="J83" s="188"/>
      <c r="K83" s="188"/>
      <c r="L83" s="189"/>
    </row>
    <row r="84" spans="2:12" s="182" customFormat="1" ht="18">
      <c r="B84" s="187"/>
      <c r="C84" s="187"/>
      <c r="D84" s="190"/>
      <c r="E84" s="190"/>
      <c r="F84" s="188"/>
      <c r="G84" s="188"/>
      <c r="H84" s="188"/>
      <c r="I84" s="188"/>
      <c r="J84" s="188"/>
      <c r="K84" s="188"/>
      <c r="L84" s="189"/>
    </row>
    <row r="85" spans="2:12" s="182" customFormat="1" ht="18">
      <c r="B85" s="187"/>
      <c r="C85" s="187"/>
      <c r="D85" s="190"/>
      <c r="E85" s="190"/>
      <c r="F85" s="188"/>
      <c r="G85" s="188"/>
      <c r="H85" s="188"/>
      <c r="I85" s="188"/>
      <c r="J85" s="188"/>
      <c r="K85" s="188"/>
      <c r="L85" s="189"/>
    </row>
    <row r="86" spans="2:12" s="182" customFormat="1" ht="18">
      <c r="B86" s="187"/>
      <c r="C86" s="187"/>
      <c r="D86" s="190"/>
      <c r="E86" s="190"/>
      <c r="F86" s="188"/>
      <c r="G86" s="188"/>
      <c r="H86" s="188"/>
      <c r="I86" s="188"/>
      <c r="J86" s="188"/>
      <c r="K86" s="188"/>
      <c r="L86" s="189"/>
    </row>
    <row r="87" spans="2:12" s="182" customFormat="1" ht="18">
      <c r="B87" s="187"/>
      <c r="C87" s="187"/>
      <c r="D87" s="190"/>
      <c r="E87" s="190"/>
      <c r="F87" s="188"/>
      <c r="G87" s="188"/>
      <c r="H87" s="188"/>
      <c r="I87" s="188"/>
      <c r="J87" s="188"/>
      <c r="K87" s="188"/>
      <c r="L87" s="189"/>
    </row>
    <row r="88" spans="2:12" s="182" customFormat="1" ht="18">
      <c r="B88" s="187"/>
      <c r="C88" s="187"/>
      <c r="D88" s="190"/>
      <c r="E88" s="190"/>
      <c r="F88" s="188"/>
      <c r="G88" s="188"/>
      <c r="H88" s="188"/>
      <c r="I88" s="188"/>
      <c r="J88" s="188"/>
      <c r="K88" s="188"/>
      <c r="L88" s="189"/>
    </row>
    <row r="89" spans="2:12" s="182" customFormat="1" ht="18">
      <c r="B89" s="187"/>
      <c r="C89" s="187"/>
      <c r="D89" s="190"/>
      <c r="E89" s="190"/>
      <c r="F89" s="188"/>
      <c r="G89" s="188"/>
      <c r="H89" s="188"/>
      <c r="I89" s="188"/>
      <c r="J89" s="188"/>
      <c r="K89" s="188"/>
      <c r="L89" s="189"/>
    </row>
    <row r="90" spans="2:12" s="182" customFormat="1" ht="18">
      <c r="B90" s="187"/>
      <c r="C90" s="187"/>
      <c r="D90" s="190"/>
      <c r="E90" s="190"/>
      <c r="F90" s="188"/>
      <c r="G90" s="188"/>
      <c r="H90" s="188"/>
      <c r="I90" s="188"/>
      <c r="J90" s="188"/>
      <c r="K90" s="188"/>
      <c r="L90" s="189"/>
    </row>
    <row r="91" spans="2:12" s="182" customFormat="1" ht="18">
      <c r="B91" s="187"/>
      <c r="C91" s="187"/>
      <c r="D91" s="190"/>
      <c r="E91" s="190"/>
      <c r="F91" s="188"/>
      <c r="G91" s="188"/>
      <c r="H91" s="188"/>
      <c r="I91" s="188"/>
      <c r="J91" s="188"/>
      <c r="K91" s="188"/>
      <c r="L91" s="189"/>
    </row>
    <row r="92" spans="2:12" s="182" customFormat="1" ht="18">
      <c r="B92" s="187"/>
      <c r="C92" s="187"/>
      <c r="D92" s="190"/>
      <c r="E92" s="190"/>
      <c r="F92" s="188"/>
      <c r="G92" s="188"/>
      <c r="H92" s="188"/>
      <c r="I92" s="188"/>
      <c r="J92" s="188"/>
      <c r="K92" s="188"/>
      <c r="L92" s="189"/>
    </row>
    <row r="93" spans="2:12" s="182" customFormat="1" ht="18">
      <c r="B93" s="187"/>
      <c r="C93" s="187"/>
      <c r="D93" s="190"/>
      <c r="E93" s="190"/>
      <c r="F93" s="188"/>
      <c r="G93" s="188"/>
      <c r="H93" s="188"/>
      <c r="I93" s="188"/>
      <c r="J93" s="188"/>
      <c r="K93" s="188"/>
      <c r="L93" s="189"/>
    </row>
    <row r="94" spans="2:12" s="182" customFormat="1">
      <c r="B94" s="187"/>
      <c r="C94" s="187"/>
      <c r="D94" s="190"/>
      <c r="E94" s="190"/>
      <c r="F94" s="191"/>
      <c r="G94" s="191"/>
      <c r="H94" s="191"/>
      <c r="I94" s="191"/>
      <c r="J94" s="191"/>
      <c r="K94" s="191"/>
      <c r="L94" s="192"/>
    </row>
    <row r="95" spans="2:12" s="182" customFormat="1">
      <c r="B95" s="187"/>
      <c r="C95" s="187"/>
      <c r="D95" s="190"/>
      <c r="E95" s="190"/>
      <c r="F95" s="191"/>
      <c r="G95" s="191"/>
      <c r="H95" s="191"/>
      <c r="I95" s="191"/>
      <c r="J95" s="191"/>
      <c r="K95" s="191"/>
      <c r="L95" s="192"/>
    </row>
    <row r="96" spans="2:12" s="182" customFormat="1">
      <c r="B96" s="187"/>
      <c r="C96" s="187"/>
      <c r="D96" s="190"/>
      <c r="E96" s="190"/>
      <c r="F96" s="191"/>
      <c r="G96" s="191"/>
      <c r="H96" s="191"/>
      <c r="I96" s="191"/>
      <c r="J96" s="191"/>
      <c r="K96" s="191"/>
      <c r="L96" s="192"/>
    </row>
    <row r="108" spans="2:12"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4"/>
    </row>
    <row r="109" spans="2:12"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4"/>
    </row>
    <row r="110" spans="2:12"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4"/>
    </row>
    <row r="111" spans="2:12"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4"/>
    </row>
    <row r="112" spans="2:12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4"/>
    </row>
    <row r="113" spans="2:12"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4"/>
    </row>
    <row r="114" spans="2:12"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4"/>
    </row>
    <row r="115" spans="2:12"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4"/>
    </row>
    <row r="116" spans="2:12"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4"/>
    </row>
    <row r="117" spans="2:12"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4"/>
    </row>
    <row r="118" spans="2:12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4"/>
    </row>
    <row r="119" spans="2:12"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4"/>
    </row>
    <row r="120" spans="2:12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4"/>
    </row>
    <row r="121" spans="2:12"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4"/>
    </row>
    <row r="122" spans="2:12"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4"/>
    </row>
    <row r="123" spans="2:12"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4"/>
    </row>
    <row r="124" spans="2:12"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4"/>
    </row>
    <row r="125" spans="2:12"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4"/>
    </row>
    <row r="126" spans="2:12"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4"/>
    </row>
    <row r="127" spans="2:12"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4"/>
    </row>
    <row r="128" spans="2:12"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4"/>
    </row>
    <row r="129" spans="2:12"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4"/>
    </row>
    <row r="130" spans="2:12"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4"/>
    </row>
    <row r="131" spans="2:12"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4"/>
    </row>
    <row r="132" spans="2:12"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4"/>
    </row>
    <row r="133" spans="2:12"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4"/>
    </row>
    <row r="134" spans="2:12"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4"/>
    </row>
  </sheetData>
  <mergeCells count="18">
    <mergeCell ref="G4:I4"/>
    <mergeCell ref="G5:I5"/>
    <mergeCell ref="A6:L6"/>
    <mergeCell ref="A7:L7"/>
    <mergeCell ref="A9:A12"/>
    <mergeCell ref="B9:B12"/>
    <mergeCell ref="C9:C12"/>
    <mergeCell ref="D9:D12"/>
    <mergeCell ref="E9:E12"/>
    <mergeCell ref="F9:F12"/>
    <mergeCell ref="D46:I46"/>
    <mergeCell ref="G9:G12"/>
    <mergeCell ref="H9:H12"/>
    <mergeCell ref="I9:I12"/>
    <mergeCell ref="J9:L9"/>
    <mergeCell ref="J10:J12"/>
    <mergeCell ref="K10:K12"/>
    <mergeCell ref="L10:L12"/>
  </mergeCells>
  <printOptions horizontalCentered="1"/>
  <pageMargins left="0.19685039370078741" right="7.874015748031496E-2" top="0.51181102362204722" bottom="0.11811023622047245" header="0.23622047244094491" footer="0.11811023622047245"/>
  <pageSetup paperSize="9" scale="55" fitToHeight="2" orientation="landscape" r:id="rId1"/>
  <headerFooter differentFirst="1" alignWithMargins="0">
    <oddHeader>&amp;C&amp;"Times New Roman,полужирный"&amp;14&amp;P&amp;R
&amp;"Times New Roman,полужирный"&amp;14Продовження додатка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43"/>
  <sheetViews>
    <sheetView zoomScale="60" zoomScaleNormal="60" zoomScaleSheetLayoutView="40" workbookViewId="0">
      <selection activeCell="H23" sqref="H23"/>
    </sheetView>
  </sheetViews>
  <sheetFormatPr defaultRowHeight="13.2"/>
  <cols>
    <col min="1" max="1" width="14.6640625" style="193" customWidth="1"/>
    <col min="2" max="2" width="11.88671875" style="274" hidden="1" customWidth="1"/>
    <col min="3" max="3" width="9.5546875" style="195" customWidth="1"/>
    <col min="4" max="4" width="44.44140625" style="196" customWidth="1"/>
    <col min="5" max="5" width="86.5546875" style="196" customWidth="1"/>
    <col min="6" max="6" width="23.33203125" style="197" customWidth="1"/>
    <col min="7" max="7" width="27" style="197" customWidth="1"/>
    <col min="8" max="8" width="22.33203125" style="198" customWidth="1"/>
    <col min="9" max="9" width="8.88671875" style="276" customWidth="1"/>
    <col min="10" max="22" width="8.88671875" style="197"/>
    <col min="23" max="256" width="8.88671875" style="193"/>
    <col min="257" max="257" width="14.6640625" style="193" customWidth="1"/>
    <col min="258" max="258" width="0" style="193" hidden="1" customWidth="1"/>
    <col min="259" max="259" width="9.5546875" style="193" customWidth="1"/>
    <col min="260" max="260" width="34.88671875" style="193" customWidth="1"/>
    <col min="261" max="261" width="94.88671875" style="193" customWidth="1"/>
    <col min="262" max="262" width="23.33203125" style="193" customWidth="1"/>
    <col min="263" max="263" width="27" style="193" customWidth="1"/>
    <col min="264" max="264" width="22.33203125" style="193" customWidth="1"/>
    <col min="265" max="265" width="8.88671875" style="193" customWidth="1"/>
    <col min="266" max="512" width="8.88671875" style="193"/>
    <col min="513" max="513" width="14.6640625" style="193" customWidth="1"/>
    <col min="514" max="514" width="0" style="193" hidden="1" customWidth="1"/>
    <col min="515" max="515" width="9.5546875" style="193" customWidth="1"/>
    <col min="516" max="516" width="34.88671875" style="193" customWidth="1"/>
    <col min="517" max="517" width="94.88671875" style="193" customWidth="1"/>
    <col min="518" max="518" width="23.33203125" style="193" customWidth="1"/>
    <col min="519" max="519" width="27" style="193" customWidth="1"/>
    <col min="520" max="520" width="22.33203125" style="193" customWidth="1"/>
    <col min="521" max="521" width="8.88671875" style="193" customWidth="1"/>
    <col min="522" max="768" width="8.88671875" style="193"/>
    <col min="769" max="769" width="14.6640625" style="193" customWidth="1"/>
    <col min="770" max="770" width="0" style="193" hidden="1" customWidth="1"/>
    <col min="771" max="771" width="9.5546875" style="193" customWidth="1"/>
    <col min="772" max="772" width="34.88671875" style="193" customWidth="1"/>
    <col min="773" max="773" width="94.88671875" style="193" customWidth="1"/>
    <col min="774" max="774" width="23.33203125" style="193" customWidth="1"/>
    <col min="775" max="775" width="27" style="193" customWidth="1"/>
    <col min="776" max="776" width="22.33203125" style="193" customWidth="1"/>
    <col min="777" max="777" width="8.88671875" style="193" customWidth="1"/>
    <col min="778" max="1024" width="8.88671875" style="193"/>
    <col min="1025" max="1025" width="14.6640625" style="193" customWidth="1"/>
    <col min="1026" max="1026" width="0" style="193" hidden="1" customWidth="1"/>
    <col min="1027" max="1027" width="9.5546875" style="193" customWidth="1"/>
    <col min="1028" max="1028" width="34.88671875" style="193" customWidth="1"/>
    <col min="1029" max="1029" width="94.88671875" style="193" customWidth="1"/>
    <col min="1030" max="1030" width="23.33203125" style="193" customWidth="1"/>
    <col min="1031" max="1031" width="27" style="193" customWidth="1"/>
    <col min="1032" max="1032" width="22.33203125" style="193" customWidth="1"/>
    <col min="1033" max="1033" width="8.88671875" style="193" customWidth="1"/>
    <col min="1034" max="1280" width="8.88671875" style="193"/>
    <col min="1281" max="1281" width="14.6640625" style="193" customWidth="1"/>
    <col min="1282" max="1282" width="0" style="193" hidden="1" customWidth="1"/>
    <col min="1283" max="1283" width="9.5546875" style="193" customWidth="1"/>
    <col min="1284" max="1284" width="34.88671875" style="193" customWidth="1"/>
    <col min="1285" max="1285" width="94.88671875" style="193" customWidth="1"/>
    <col min="1286" max="1286" width="23.33203125" style="193" customWidth="1"/>
    <col min="1287" max="1287" width="27" style="193" customWidth="1"/>
    <col min="1288" max="1288" width="22.33203125" style="193" customWidth="1"/>
    <col min="1289" max="1289" width="8.88671875" style="193" customWidth="1"/>
    <col min="1290" max="1536" width="8.88671875" style="193"/>
    <col min="1537" max="1537" width="14.6640625" style="193" customWidth="1"/>
    <col min="1538" max="1538" width="0" style="193" hidden="1" customWidth="1"/>
    <col min="1539" max="1539" width="9.5546875" style="193" customWidth="1"/>
    <col min="1540" max="1540" width="34.88671875" style="193" customWidth="1"/>
    <col min="1541" max="1541" width="94.88671875" style="193" customWidth="1"/>
    <col min="1542" max="1542" width="23.33203125" style="193" customWidth="1"/>
    <col min="1543" max="1543" width="27" style="193" customWidth="1"/>
    <col min="1544" max="1544" width="22.33203125" style="193" customWidth="1"/>
    <col min="1545" max="1545" width="8.88671875" style="193" customWidth="1"/>
    <col min="1546" max="1792" width="8.88671875" style="193"/>
    <col min="1793" max="1793" width="14.6640625" style="193" customWidth="1"/>
    <col min="1794" max="1794" width="0" style="193" hidden="1" customWidth="1"/>
    <col min="1795" max="1795" width="9.5546875" style="193" customWidth="1"/>
    <col min="1796" max="1796" width="34.88671875" style="193" customWidth="1"/>
    <col min="1797" max="1797" width="94.88671875" style="193" customWidth="1"/>
    <col min="1798" max="1798" width="23.33203125" style="193" customWidth="1"/>
    <col min="1799" max="1799" width="27" style="193" customWidth="1"/>
    <col min="1800" max="1800" width="22.33203125" style="193" customWidth="1"/>
    <col min="1801" max="1801" width="8.88671875" style="193" customWidth="1"/>
    <col min="1802" max="2048" width="8.88671875" style="193"/>
    <col min="2049" max="2049" width="14.6640625" style="193" customWidth="1"/>
    <col min="2050" max="2050" width="0" style="193" hidden="1" customWidth="1"/>
    <col min="2051" max="2051" width="9.5546875" style="193" customWidth="1"/>
    <col min="2052" max="2052" width="34.88671875" style="193" customWidth="1"/>
    <col min="2053" max="2053" width="94.88671875" style="193" customWidth="1"/>
    <col min="2054" max="2054" width="23.33203125" style="193" customWidth="1"/>
    <col min="2055" max="2055" width="27" style="193" customWidth="1"/>
    <col min="2056" max="2056" width="22.33203125" style="193" customWidth="1"/>
    <col min="2057" max="2057" width="8.88671875" style="193" customWidth="1"/>
    <col min="2058" max="2304" width="8.88671875" style="193"/>
    <col min="2305" max="2305" width="14.6640625" style="193" customWidth="1"/>
    <col min="2306" max="2306" width="0" style="193" hidden="1" customWidth="1"/>
    <col min="2307" max="2307" width="9.5546875" style="193" customWidth="1"/>
    <col min="2308" max="2308" width="34.88671875" style="193" customWidth="1"/>
    <col min="2309" max="2309" width="94.88671875" style="193" customWidth="1"/>
    <col min="2310" max="2310" width="23.33203125" style="193" customWidth="1"/>
    <col min="2311" max="2311" width="27" style="193" customWidth="1"/>
    <col min="2312" max="2312" width="22.33203125" style="193" customWidth="1"/>
    <col min="2313" max="2313" width="8.88671875" style="193" customWidth="1"/>
    <col min="2314" max="2560" width="8.88671875" style="193"/>
    <col min="2561" max="2561" width="14.6640625" style="193" customWidth="1"/>
    <col min="2562" max="2562" width="0" style="193" hidden="1" customWidth="1"/>
    <col min="2563" max="2563" width="9.5546875" style="193" customWidth="1"/>
    <col min="2564" max="2564" width="34.88671875" style="193" customWidth="1"/>
    <col min="2565" max="2565" width="94.88671875" style="193" customWidth="1"/>
    <col min="2566" max="2566" width="23.33203125" style="193" customWidth="1"/>
    <col min="2567" max="2567" width="27" style="193" customWidth="1"/>
    <col min="2568" max="2568" width="22.33203125" style="193" customWidth="1"/>
    <col min="2569" max="2569" width="8.88671875" style="193" customWidth="1"/>
    <col min="2570" max="2816" width="8.88671875" style="193"/>
    <col min="2817" max="2817" width="14.6640625" style="193" customWidth="1"/>
    <col min="2818" max="2818" width="0" style="193" hidden="1" customWidth="1"/>
    <col min="2819" max="2819" width="9.5546875" style="193" customWidth="1"/>
    <col min="2820" max="2820" width="34.88671875" style="193" customWidth="1"/>
    <col min="2821" max="2821" width="94.88671875" style="193" customWidth="1"/>
    <col min="2822" max="2822" width="23.33203125" style="193" customWidth="1"/>
    <col min="2823" max="2823" width="27" style="193" customWidth="1"/>
    <col min="2824" max="2824" width="22.33203125" style="193" customWidth="1"/>
    <col min="2825" max="2825" width="8.88671875" style="193" customWidth="1"/>
    <col min="2826" max="3072" width="8.88671875" style="193"/>
    <col min="3073" max="3073" width="14.6640625" style="193" customWidth="1"/>
    <col min="3074" max="3074" width="0" style="193" hidden="1" customWidth="1"/>
    <col min="3075" max="3075" width="9.5546875" style="193" customWidth="1"/>
    <col min="3076" max="3076" width="34.88671875" style="193" customWidth="1"/>
    <col min="3077" max="3077" width="94.88671875" style="193" customWidth="1"/>
    <col min="3078" max="3078" width="23.33203125" style="193" customWidth="1"/>
    <col min="3079" max="3079" width="27" style="193" customWidth="1"/>
    <col min="3080" max="3080" width="22.33203125" style="193" customWidth="1"/>
    <col min="3081" max="3081" width="8.88671875" style="193" customWidth="1"/>
    <col min="3082" max="3328" width="8.88671875" style="193"/>
    <col min="3329" max="3329" width="14.6640625" style="193" customWidth="1"/>
    <col min="3330" max="3330" width="0" style="193" hidden="1" customWidth="1"/>
    <col min="3331" max="3331" width="9.5546875" style="193" customWidth="1"/>
    <col min="3332" max="3332" width="34.88671875" style="193" customWidth="1"/>
    <col min="3333" max="3333" width="94.88671875" style="193" customWidth="1"/>
    <col min="3334" max="3334" width="23.33203125" style="193" customWidth="1"/>
    <col min="3335" max="3335" width="27" style="193" customWidth="1"/>
    <col min="3336" max="3336" width="22.33203125" style="193" customWidth="1"/>
    <col min="3337" max="3337" width="8.88671875" style="193" customWidth="1"/>
    <col min="3338" max="3584" width="8.88671875" style="193"/>
    <col min="3585" max="3585" width="14.6640625" style="193" customWidth="1"/>
    <col min="3586" max="3586" width="0" style="193" hidden="1" customWidth="1"/>
    <col min="3587" max="3587" width="9.5546875" style="193" customWidth="1"/>
    <col min="3588" max="3588" width="34.88671875" style="193" customWidth="1"/>
    <col min="3589" max="3589" width="94.88671875" style="193" customWidth="1"/>
    <col min="3590" max="3590" width="23.33203125" style="193" customWidth="1"/>
    <col min="3591" max="3591" width="27" style="193" customWidth="1"/>
    <col min="3592" max="3592" width="22.33203125" style="193" customWidth="1"/>
    <col min="3593" max="3593" width="8.88671875" style="193" customWidth="1"/>
    <col min="3594" max="3840" width="8.88671875" style="193"/>
    <col min="3841" max="3841" width="14.6640625" style="193" customWidth="1"/>
    <col min="3842" max="3842" width="0" style="193" hidden="1" customWidth="1"/>
    <col min="3843" max="3843" width="9.5546875" style="193" customWidth="1"/>
    <col min="3844" max="3844" width="34.88671875" style="193" customWidth="1"/>
    <col min="3845" max="3845" width="94.88671875" style="193" customWidth="1"/>
    <col min="3846" max="3846" width="23.33203125" style="193" customWidth="1"/>
    <col min="3847" max="3847" width="27" style="193" customWidth="1"/>
    <col min="3848" max="3848" width="22.33203125" style="193" customWidth="1"/>
    <col min="3849" max="3849" width="8.88671875" style="193" customWidth="1"/>
    <col min="3850" max="4096" width="8.88671875" style="193"/>
    <col min="4097" max="4097" width="14.6640625" style="193" customWidth="1"/>
    <col min="4098" max="4098" width="0" style="193" hidden="1" customWidth="1"/>
    <col min="4099" max="4099" width="9.5546875" style="193" customWidth="1"/>
    <col min="4100" max="4100" width="34.88671875" style="193" customWidth="1"/>
    <col min="4101" max="4101" width="94.88671875" style="193" customWidth="1"/>
    <col min="4102" max="4102" width="23.33203125" style="193" customWidth="1"/>
    <col min="4103" max="4103" width="27" style="193" customWidth="1"/>
    <col min="4104" max="4104" width="22.33203125" style="193" customWidth="1"/>
    <col min="4105" max="4105" width="8.88671875" style="193" customWidth="1"/>
    <col min="4106" max="4352" width="8.88671875" style="193"/>
    <col min="4353" max="4353" width="14.6640625" style="193" customWidth="1"/>
    <col min="4354" max="4354" width="0" style="193" hidden="1" customWidth="1"/>
    <col min="4355" max="4355" width="9.5546875" style="193" customWidth="1"/>
    <col min="4356" max="4356" width="34.88671875" style="193" customWidth="1"/>
    <col min="4357" max="4357" width="94.88671875" style="193" customWidth="1"/>
    <col min="4358" max="4358" width="23.33203125" style="193" customWidth="1"/>
    <col min="4359" max="4359" width="27" style="193" customWidth="1"/>
    <col min="4360" max="4360" width="22.33203125" style="193" customWidth="1"/>
    <col min="4361" max="4361" width="8.88671875" style="193" customWidth="1"/>
    <col min="4362" max="4608" width="8.88671875" style="193"/>
    <col min="4609" max="4609" width="14.6640625" style="193" customWidth="1"/>
    <col min="4610" max="4610" width="0" style="193" hidden="1" customWidth="1"/>
    <col min="4611" max="4611" width="9.5546875" style="193" customWidth="1"/>
    <col min="4612" max="4612" width="34.88671875" style="193" customWidth="1"/>
    <col min="4613" max="4613" width="94.88671875" style="193" customWidth="1"/>
    <col min="4614" max="4614" width="23.33203125" style="193" customWidth="1"/>
    <col min="4615" max="4615" width="27" style="193" customWidth="1"/>
    <col min="4616" max="4616" width="22.33203125" style="193" customWidth="1"/>
    <col min="4617" max="4617" width="8.88671875" style="193" customWidth="1"/>
    <col min="4618" max="4864" width="8.88671875" style="193"/>
    <col min="4865" max="4865" width="14.6640625" style="193" customWidth="1"/>
    <col min="4866" max="4866" width="0" style="193" hidden="1" customWidth="1"/>
    <col min="4867" max="4867" width="9.5546875" style="193" customWidth="1"/>
    <col min="4868" max="4868" width="34.88671875" style="193" customWidth="1"/>
    <col min="4869" max="4869" width="94.88671875" style="193" customWidth="1"/>
    <col min="4870" max="4870" width="23.33203125" style="193" customWidth="1"/>
    <col min="4871" max="4871" width="27" style="193" customWidth="1"/>
    <col min="4872" max="4872" width="22.33203125" style="193" customWidth="1"/>
    <col min="4873" max="4873" width="8.88671875" style="193" customWidth="1"/>
    <col min="4874" max="5120" width="8.88671875" style="193"/>
    <col min="5121" max="5121" width="14.6640625" style="193" customWidth="1"/>
    <col min="5122" max="5122" width="0" style="193" hidden="1" customWidth="1"/>
    <col min="5123" max="5123" width="9.5546875" style="193" customWidth="1"/>
    <col min="5124" max="5124" width="34.88671875" style="193" customWidth="1"/>
    <col min="5125" max="5125" width="94.88671875" style="193" customWidth="1"/>
    <col min="5126" max="5126" width="23.33203125" style="193" customWidth="1"/>
    <col min="5127" max="5127" width="27" style="193" customWidth="1"/>
    <col min="5128" max="5128" width="22.33203125" style="193" customWidth="1"/>
    <col min="5129" max="5129" width="8.88671875" style="193" customWidth="1"/>
    <col min="5130" max="5376" width="8.88671875" style="193"/>
    <col min="5377" max="5377" width="14.6640625" style="193" customWidth="1"/>
    <col min="5378" max="5378" width="0" style="193" hidden="1" customWidth="1"/>
    <col min="5379" max="5379" width="9.5546875" style="193" customWidth="1"/>
    <col min="5380" max="5380" width="34.88671875" style="193" customWidth="1"/>
    <col min="5381" max="5381" width="94.88671875" style="193" customWidth="1"/>
    <col min="5382" max="5382" width="23.33203125" style="193" customWidth="1"/>
    <col min="5383" max="5383" width="27" style="193" customWidth="1"/>
    <col min="5384" max="5384" width="22.33203125" style="193" customWidth="1"/>
    <col min="5385" max="5385" width="8.88671875" style="193" customWidth="1"/>
    <col min="5386" max="5632" width="8.88671875" style="193"/>
    <col min="5633" max="5633" width="14.6640625" style="193" customWidth="1"/>
    <col min="5634" max="5634" width="0" style="193" hidden="1" customWidth="1"/>
    <col min="5635" max="5635" width="9.5546875" style="193" customWidth="1"/>
    <col min="5636" max="5636" width="34.88671875" style="193" customWidth="1"/>
    <col min="5637" max="5637" width="94.88671875" style="193" customWidth="1"/>
    <col min="5638" max="5638" width="23.33203125" style="193" customWidth="1"/>
    <col min="5639" max="5639" width="27" style="193" customWidth="1"/>
    <col min="5640" max="5640" width="22.33203125" style="193" customWidth="1"/>
    <col min="5641" max="5641" width="8.88671875" style="193" customWidth="1"/>
    <col min="5642" max="5888" width="8.88671875" style="193"/>
    <col min="5889" max="5889" width="14.6640625" style="193" customWidth="1"/>
    <col min="5890" max="5890" width="0" style="193" hidden="1" customWidth="1"/>
    <col min="5891" max="5891" width="9.5546875" style="193" customWidth="1"/>
    <col min="5892" max="5892" width="34.88671875" style="193" customWidth="1"/>
    <col min="5893" max="5893" width="94.88671875" style="193" customWidth="1"/>
    <col min="5894" max="5894" width="23.33203125" style="193" customWidth="1"/>
    <col min="5895" max="5895" width="27" style="193" customWidth="1"/>
    <col min="5896" max="5896" width="22.33203125" style="193" customWidth="1"/>
    <col min="5897" max="5897" width="8.88671875" style="193" customWidth="1"/>
    <col min="5898" max="6144" width="8.88671875" style="193"/>
    <col min="6145" max="6145" width="14.6640625" style="193" customWidth="1"/>
    <col min="6146" max="6146" width="0" style="193" hidden="1" customWidth="1"/>
    <col min="6147" max="6147" width="9.5546875" style="193" customWidth="1"/>
    <col min="6148" max="6148" width="34.88671875" style="193" customWidth="1"/>
    <col min="6149" max="6149" width="94.88671875" style="193" customWidth="1"/>
    <col min="6150" max="6150" width="23.33203125" style="193" customWidth="1"/>
    <col min="6151" max="6151" width="27" style="193" customWidth="1"/>
    <col min="6152" max="6152" width="22.33203125" style="193" customWidth="1"/>
    <col min="6153" max="6153" width="8.88671875" style="193" customWidth="1"/>
    <col min="6154" max="6400" width="8.88671875" style="193"/>
    <col min="6401" max="6401" width="14.6640625" style="193" customWidth="1"/>
    <col min="6402" max="6402" width="0" style="193" hidden="1" customWidth="1"/>
    <col min="6403" max="6403" width="9.5546875" style="193" customWidth="1"/>
    <col min="6404" max="6404" width="34.88671875" style="193" customWidth="1"/>
    <col min="6405" max="6405" width="94.88671875" style="193" customWidth="1"/>
    <col min="6406" max="6406" width="23.33203125" style="193" customWidth="1"/>
    <col min="6407" max="6407" width="27" style="193" customWidth="1"/>
    <col min="6408" max="6408" width="22.33203125" style="193" customWidth="1"/>
    <col min="6409" max="6409" width="8.88671875" style="193" customWidth="1"/>
    <col min="6410" max="6656" width="8.88671875" style="193"/>
    <col min="6657" max="6657" width="14.6640625" style="193" customWidth="1"/>
    <col min="6658" max="6658" width="0" style="193" hidden="1" customWidth="1"/>
    <col min="6659" max="6659" width="9.5546875" style="193" customWidth="1"/>
    <col min="6660" max="6660" width="34.88671875" style="193" customWidth="1"/>
    <col min="6661" max="6661" width="94.88671875" style="193" customWidth="1"/>
    <col min="6662" max="6662" width="23.33203125" style="193" customWidth="1"/>
    <col min="6663" max="6663" width="27" style="193" customWidth="1"/>
    <col min="6664" max="6664" width="22.33203125" style="193" customWidth="1"/>
    <col min="6665" max="6665" width="8.88671875" style="193" customWidth="1"/>
    <col min="6666" max="6912" width="8.88671875" style="193"/>
    <col min="6913" max="6913" width="14.6640625" style="193" customWidth="1"/>
    <col min="6914" max="6914" width="0" style="193" hidden="1" customWidth="1"/>
    <col min="6915" max="6915" width="9.5546875" style="193" customWidth="1"/>
    <col min="6916" max="6916" width="34.88671875" style="193" customWidth="1"/>
    <col min="6917" max="6917" width="94.88671875" style="193" customWidth="1"/>
    <col min="6918" max="6918" width="23.33203125" style="193" customWidth="1"/>
    <col min="6919" max="6919" width="27" style="193" customWidth="1"/>
    <col min="6920" max="6920" width="22.33203125" style="193" customWidth="1"/>
    <col min="6921" max="6921" width="8.88671875" style="193" customWidth="1"/>
    <col min="6922" max="7168" width="8.88671875" style="193"/>
    <col min="7169" max="7169" width="14.6640625" style="193" customWidth="1"/>
    <col min="7170" max="7170" width="0" style="193" hidden="1" customWidth="1"/>
    <col min="7171" max="7171" width="9.5546875" style="193" customWidth="1"/>
    <col min="7172" max="7172" width="34.88671875" style="193" customWidth="1"/>
    <col min="7173" max="7173" width="94.88671875" style="193" customWidth="1"/>
    <col min="7174" max="7174" width="23.33203125" style="193" customWidth="1"/>
    <col min="7175" max="7175" width="27" style="193" customWidth="1"/>
    <col min="7176" max="7176" width="22.33203125" style="193" customWidth="1"/>
    <col min="7177" max="7177" width="8.88671875" style="193" customWidth="1"/>
    <col min="7178" max="7424" width="8.88671875" style="193"/>
    <col min="7425" max="7425" width="14.6640625" style="193" customWidth="1"/>
    <col min="7426" max="7426" width="0" style="193" hidden="1" customWidth="1"/>
    <col min="7427" max="7427" width="9.5546875" style="193" customWidth="1"/>
    <col min="7428" max="7428" width="34.88671875" style="193" customWidth="1"/>
    <col min="7429" max="7429" width="94.88671875" style="193" customWidth="1"/>
    <col min="7430" max="7430" width="23.33203125" style="193" customWidth="1"/>
    <col min="7431" max="7431" width="27" style="193" customWidth="1"/>
    <col min="7432" max="7432" width="22.33203125" style="193" customWidth="1"/>
    <col min="7433" max="7433" width="8.88671875" style="193" customWidth="1"/>
    <col min="7434" max="7680" width="8.88671875" style="193"/>
    <col min="7681" max="7681" width="14.6640625" style="193" customWidth="1"/>
    <col min="7682" max="7682" width="0" style="193" hidden="1" customWidth="1"/>
    <col min="7683" max="7683" width="9.5546875" style="193" customWidth="1"/>
    <col min="7684" max="7684" width="34.88671875" style="193" customWidth="1"/>
    <col min="7685" max="7685" width="94.88671875" style="193" customWidth="1"/>
    <col min="7686" max="7686" width="23.33203125" style="193" customWidth="1"/>
    <col min="7687" max="7687" width="27" style="193" customWidth="1"/>
    <col min="7688" max="7688" width="22.33203125" style="193" customWidth="1"/>
    <col min="7689" max="7689" width="8.88671875" style="193" customWidth="1"/>
    <col min="7690" max="7936" width="8.88671875" style="193"/>
    <col min="7937" max="7937" width="14.6640625" style="193" customWidth="1"/>
    <col min="7938" max="7938" width="0" style="193" hidden="1" customWidth="1"/>
    <col min="7939" max="7939" width="9.5546875" style="193" customWidth="1"/>
    <col min="7940" max="7940" width="34.88671875" style="193" customWidth="1"/>
    <col min="7941" max="7941" width="94.88671875" style="193" customWidth="1"/>
    <col min="7942" max="7942" width="23.33203125" style="193" customWidth="1"/>
    <col min="7943" max="7943" width="27" style="193" customWidth="1"/>
    <col min="7944" max="7944" width="22.33203125" style="193" customWidth="1"/>
    <col min="7945" max="7945" width="8.88671875" style="193" customWidth="1"/>
    <col min="7946" max="8192" width="8.88671875" style="193"/>
    <col min="8193" max="8193" width="14.6640625" style="193" customWidth="1"/>
    <col min="8194" max="8194" width="0" style="193" hidden="1" customWidth="1"/>
    <col min="8195" max="8195" width="9.5546875" style="193" customWidth="1"/>
    <col min="8196" max="8196" width="34.88671875" style="193" customWidth="1"/>
    <col min="8197" max="8197" width="94.88671875" style="193" customWidth="1"/>
    <col min="8198" max="8198" width="23.33203125" style="193" customWidth="1"/>
    <col min="8199" max="8199" width="27" style="193" customWidth="1"/>
    <col min="8200" max="8200" width="22.33203125" style="193" customWidth="1"/>
    <col min="8201" max="8201" width="8.88671875" style="193" customWidth="1"/>
    <col min="8202" max="8448" width="8.88671875" style="193"/>
    <col min="8449" max="8449" width="14.6640625" style="193" customWidth="1"/>
    <col min="8450" max="8450" width="0" style="193" hidden="1" customWidth="1"/>
    <col min="8451" max="8451" width="9.5546875" style="193" customWidth="1"/>
    <col min="8452" max="8452" width="34.88671875" style="193" customWidth="1"/>
    <col min="8453" max="8453" width="94.88671875" style="193" customWidth="1"/>
    <col min="8454" max="8454" width="23.33203125" style="193" customWidth="1"/>
    <col min="8455" max="8455" width="27" style="193" customWidth="1"/>
    <col min="8456" max="8456" width="22.33203125" style="193" customWidth="1"/>
    <col min="8457" max="8457" width="8.88671875" style="193" customWidth="1"/>
    <col min="8458" max="8704" width="8.88671875" style="193"/>
    <col min="8705" max="8705" width="14.6640625" style="193" customWidth="1"/>
    <col min="8706" max="8706" width="0" style="193" hidden="1" customWidth="1"/>
    <col min="8707" max="8707" width="9.5546875" style="193" customWidth="1"/>
    <col min="8708" max="8708" width="34.88671875" style="193" customWidth="1"/>
    <col min="8709" max="8709" width="94.88671875" style="193" customWidth="1"/>
    <col min="8710" max="8710" width="23.33203125" style="193" customWidth="1"/>
    <col min="8711" max="8711" width="27" style="193" customWidth="1"/>
    <col min="8712" max="8712" width="22.33203125" style="193" customWidth="1"/>
    <col min="8713" max="8713" width="8.88671875" style="193" customWidth="1"/>
    <col min="8714" max="8960" width="8.88671875" style="193"/>
    <col min="8961" max="8961" width="14.6640625" style="193" customWidth="1"/>
    <col min="8962" max="8962" width="0" style="193" hidden="1" customWidth="1"/>
    <col min="8963" max="8963" width="9.5546875" style="193" customWidth="1"/>
    <col min="8964" max="8964" width="34.88671875" style="193" customWidth="1"/>
    <col min="8965" max="8965" width="94.88671875" style="193" customWidth="1"/>
    <col min="8966" max="8966" width="23.33203125" style="193" customWidth="1"/>
    <col min="8967" max="8967" width="27" style="193" customWidth="1"/>
    <col min="8968" max="8968" width="22.33203125" style="193" customWidth="1"/>
    <col min="8969" max="8969" width="8.88671875" style="193" customWidth="1"/>
    <col min="8970" max="9216" width="8.88671875" style="193"/>
    <col min="9217" max="9217" width="14.6640625" style="193" customWidth="1"/>
    <col min="9218" max="9218" width="0" style="193" hidden="1" customWidth="1"/>
    <col min="9219" max="9219" width="9.5546875" style="193" customWidth="1"/>
    <col min="9220" max="9220" width="34.88671875" style="193" customWidth="1"/>
    <col min="9221" max="9221" width="94.88671875" style="193" customWidth="1"/>
    <col min="9222" max="9222" width="23.33203125" style="193" customWidth="1"/>
    <col min="9223" max="9223" width="27" style="193" customWidth="1"/>
    <col min="9224" max="9224" width="22.33203125" style="193" customWidth="1"/>
    <col min="9225" max="9225" width="8.88671875" style="193" customWidth="1"/>
    <col min="9226" max="9472" width="8.88671875" style="193"/>
    <col min="9473" max="9473" width="14.6640625" style="193" customWidth="1"/>
    <col min="9474" max="9474" width="0" style="193" hidden="1" customWidth="1"/>
    <col min="9475" max="9475" width="9.5546875" style="193" customWidth="1"/>
    <col min="9476" max="9476" width="34.88671875" style="193" customWidth="1"/>
    <col min="9477" max="9477" width="94.88671875" style="193" customWidth="1"/>
    <col min="9478" max="9478" width="23.33203125" style="193" customWidth="1"/>
    <col min="9479" max="9479" width="27" style="193" customWidth="1"/>
    <col min="9480" max="9480" width="22.33203125" style="193" customWidth="1"/>
    <col min="9481" max="9481" width="8.88671875" style="193" customWidth="1"/>
    <col min="9482" max="9728" width="8.88671875" style="193"/>
    <col min="9729" max="9729" width="14.6640625" style="193" customWidth="1"/>
    <col min="9730" max="9730" width="0" style="193" hidden="1" customWidth="1"/>
    <col min="9731" max="9731" width="9.5546875" style="193" customWidth="1"/>
    <col min="9732" max="9732" width="34.88671875" style="193" customWidth="1"/>
    <col min="9733" max="9733" width="94.88671875" style="193" customWidth="1"/>
    <col min="9734" max="9734" width="23.33203125" style="193" customWidth="1"/>
    <col min="9735" max="9735" width="27" style="193" customWidth="1"/>
    <col min="9736" max="9736" width="22.33203125" style="193" customWidth="1"/>
    <col min="9737" max="9737" width="8.88671875" style="193" customWidth="1"/>
    <col min="9738" max="9984" width="8.88671875" style="193"/>
    <col min="9985" max="9985" width="14.6640625" style="193" customWidth="1"/>
    <col min="9986" max="9986" width="0" style="193" hidden="1" customWidth="1"/>
    <col min="9987" max="9987" width="9.5546875" style="193" customWidth="1"/>
    <col min="9988" max="9988" width="34.88671875" style="193" customWidth="1"/>
    <col min="9989" max="9989" width="94.88671875" style="193" customWidth="1"/>
    <col min="9990" max="9990" width="23.33203125" style="193" customWidth="1"/>
    <col min="9991" max="9991" width="27" style="193" customWidth="1"/>
    <col min="9992" max="9992" width="22.33203125" style="193" customWidth="1"/>
    <col min="9993" max="9993" width="8.88671875" style="193" customWidth="1"/>
    <col min="9994" max="10240" width="8.88671875" style="193"/>
    <col min="10241" max="10241" width="14.6640625" style="193" customWidth="1"/>
    <col min="10242" max="10242" width="0" style="193" hidden="1" customWidth="1"/>
    <col min="10243" max="10243" width="9.5546875" style="193" customWidth="1"/>
    <col min="10244" max="10244" width="34.88671875" style="193" customWidth="1"/>
    <col min="10245" max="10245" width="94.88671875" style="193" customWidth="1"/>
    <col min="10246" max="10246" width="23.33203125" style="193" customWidth="1"/>
    <col min="10247" max="10247" width="27" style="193" customWidth="1"/>
    <col min="10248" max="10248" width="22.33203125" style="193" customWidth="1"/>
    <col min="10249" max="10249" width="8.88671875" style="193" customWidth="1"/>
    <col min="10250" max="10496" width="8.88671875" style="193"/>
    <col min="10497" max="10497" width="14.6640625" style="193" customWidth="1"/>
    <col min="10498" max="10498" width="0" style="193" hidden="1" customWidth="1"/>
    <col min="10499" max="10499" width="9.5546875" style="193" customWidth="1"/>
    <col min="10500" max="10500" width="34.88671875" style="193" customWidth="1"/>
    <col min="10501" max="10501" width="94.88671875" style="193" customWidth="1"/>
    <col min="10502" max="10502" width="23.33203125" style="193" customWidth="1"/>
    <col min="10503" max="10503" width="27" style="193" customWidth="1"/>
    <col min="10504" max="10504" width="22.33203125" style="193" customWidth="1"/>
    <col min="10505" max="10505" width="8.88671875" style="193" customWidth="1"/>
    <col min="10506" max="10752" width="8.88671875" style="193"/>
    <col min="10753" max="10753" width="14.6640625" style="193" customWidth="1"/>
    <col min="10754" max="10754" width="0" style="193" hidden="1" customWidth="1"/>
    <col min="10755" max="10755" width="9.5546875" style="193" customWidth="1"/>
    <col min="10756" max="10756" width="34.88671875" style="193" customWidth="1"/>
    <col min="10757" max="10757" width="94.88671875" style="193" customWidth="1"/>
    <col min="10758" max="10758" width="23.33203125" style="193" customWidth="1"/>
    <col min="10759" max="10759" width="27" style="193" customWidth="1"/>
    <col min="10760" max="10760" width="22.33203125" style="193" customWidth="1"/>
    <col min="10761" max="10761" width="8.88671875" style="193" customWidth="1"/>
    <col min="10762" max="11008" width="8.88671875" style="193"/>
    <col min="11009" max="11009" width="14.6640625" style="193" customWidth="1"/>
    <col min="11010" max="11010" width="0" style="193" hidden="1" customWidth="1"/>
    <col min="11011" max="11011" width="9.5546875" style="193" customWidth="1"/>
    <col min="11012" max="11012" width="34.88671875" style="193" customWidth="1"/>
    <col min="11013" max="11013" width="94.88671875" style="193" customWidth="1"/>
    <col min="11014" max="11014" width="23.33203125" style="193" customWidth="1"/>
    <col min="11015" max="11015" width="27" style="193" customWidth="1"/>
    <col min="11016" max="11016" width="22.33203125" style="193" customWidth="1"/>
    <col min="11017" max="11017" width="8.88671875" style="193" customWidth="1"/>
    <col min="11018" max="11264" width="8.88671875" style="193"/>
    <col min="11265" max="11265" width="14.6640625" style="193" customWidth="1"/>
    <col min="11266" max="11266" width="0" style="193" hidden="1" customWidth="1"/>
    <col min="11267" max="11267" width="9.5546875" style="193" customWidth="1"/>
    <col min="11268" max="11268" width="34.88671875" style="193" customWidth="1"/>
    <col min="11269" max="11269" width="94.88671875" style="193" customWidth="1"/>
    <col min="11270" max="11270" width="23.33203125" style="193" customWidth="1"/>
    <col min="11271" max="11271" width="27" style="193" customWidth="1"/>
    <col min="11272" max="11272" width="22.33203125" style="193" customWidth="1"/>
    <col min="11273" max="11273" width="8.88671875" style="193" customWidth="1"/>
    <col min="11274" max="11520" width="8.88671875" style="193"/>
    <col min="11521" max="11521" width="14.6640625" style="193" customWidth="1"/>
    <col min="11522" max="11522" width="0" style="193" hidden="1" customWidth="1"/>
    <col min="11523" max="11523" width="9.5546875" style="193" customWidth="1"/>
    <col min="11524" max="11524" width="34.88671875" style="193" customWidth="1"/>
    <col min="11525" max="11525" width="94.88671875" style="193" customWidth="1"/>
    <col min="11526" max="11526" width="23.33203125" style="193" customWidth="1"/>
    <col min="11527" max="11527" width="27" style="193" customWidth="1"/>
    <col min="11528" max="11528" width="22.33203125" style="193" customWidth="1"/>
    <col min="11529" max="11529" width="8.88671875" style="193" customWidth="1"/>
    <col min="11530" max="11776" width="8.88671875" style="193"/>
    <col min="11777" max="11777" width="14.6640625" style="193" customWidth="1"/>
    <col min="11778" max="11778" width="0" style="193" hidden="1" customWidth="1"/>
    <col min="11779" max="11779" width="9.5546875" style="193" customWidth="1"/>
    <col min="11780" max="11780" width="34.88671875" style="193" customWidth="1"/>
    <col min="11781" max="11781" width="94.88671875" style="193" customWidth="1"/>
    <col min="11782" max="11782" width="23.33203125" style="193" customWidth="1"/>
    <col min="11783" max="11783" width="27" style="193" customWidth="1"/>
    <col min="11784" max="11784" width="22.33203125" style="193" customWidth="1"/>
    <col min="11785" max="11785" width="8.88671875" style="193" customWidth="1"/>
    <col min="11786" max="12032" width="8.88671875" style="193"/>
    <col min="12033" max="12033" width="14.6640625" style="193" customWidth="1"/>
    <col min="12034" max="12034" width="0" style="193" hidden="1" customWidth="1"/>
    <col min="12035" max="12035" width="9.5546875" style="193" customWidth="1"/>
    <col min="12036" max="12036" width="34.88671875" style="193" customWidth="1"/>
    <col min="12037" max="12037" width="94.88671875" style="193" customWidth="1"/>
    <col min="12038" max="12038" width="23.33203125" style="193" customWidth="1"/>
    <col min="12039" max="12039" width="27" style="193" customWidth="1"/>
    <col min="12040" max="12040" width="22.33203125" style="193" customWidth="1"/>
    <col min="12041" max="12041" width="8.88671875" style="193" customWidth="1"/>
    <col min="12042" max="12288" width="8.88671875" style="193"/>
    <col min="12289" max="12289" width="14.6640625" style="193" customWidth="1"/>
    <col min="12290" max="12290" width="0" style="193" hidden="1" customWidth="1"/>
    <col min="12291" max="12291" width="9.5546875" style="193" customWidth="1"/>
    <col min="12292" max="12292" width="34.88671875" style="193" customWidth="1"/>
    <col min="12293" max="12293" width="94.88671875" style="193" customWidth="1"/>
    <col min="12294" max="12294" width="23.33203125" style="193" customWidth="1"/>
    <col min="12295" max="12295" width="27" style="193" customWidth="1"/>
    <col min="12296" max="12296" width="22.33203125" style="193" customWidth="1"/>
    <col min="12297" max="12297" width="8.88671875" style="193" customWidth="1"/>
    <col min="12298" max="12544" width="8.88671875" style="193"/>
    <col min="12545" max="12545" width="14.6640625" style="193" customWidth="1"/>
    <col min="12546" max="12546" width="0" style="193" hidden="1" customWidth="1"/>
    <col min="12547" max="12547" width="9.5546875" style="193" customWidth="1"/>
    <col min="12548" max="12548" width="34.88671875" style="193" customWidth="1"/>
    <col min="12549" max="12549" width="94.88671875" style="193" customWidth="1"/>
    <col min="12550" max="12550" width="23.33203125" style="193" customWidth="1"/>
    <col min="12551" max="12551" width="27" style="193" customWidth="1"/>
    <col min="12552" max="12552" width="22.33203125" style="193" customWidth="1"/>
    <col min="12553" max="12553" width="8.88671875" style="193" customWidth="1"/>
    <col min="12554" max="12800" width="8.88671875" style="193"/>
    <col min="12801" max="12801" width="14.6640625" style="193" customWidth="1"/>
    <col min="12802" max="12802" width="0" style="193" hidden="1" customWidth="1"/>
    <col min="12803" max="12803" width="9.5546875" style="193" customWidth="1"/>
    <col min="12804" max="12804" width="34.88671875" style="193" customWidth="1"/>
    <col min="12805" max="12805" width="94.88671875" style="193" customWidth="1"/>
    <col min="12806" max="12806" width="23.33203125" style="193" customWidth="1"/>
    <col min="12807" max="12807" width="27" style="193" customWidth="1"/>
    <col min="12808" max="12808" width="22.33203125" style="193" customWidth="1"/>
    <col min="12809" max="12809" width="8.88671875" style="193" customWidth="1"/>
    <col min="12810" max="13056" width="8.88671875" style="193"/>
    <col min="13057" max="13057" width="14.6640625" style="193" customWidth="1"/>
    <col min="13058" max="13058" width="0" style="193" hidden="1" customWidth="1"/>
    <col min="13059" max="13059" width="9.5546875" style="193" customWidth="1"/>
    <col min="13060" max="13060" width="34.88671875" style="193" customWidth="1"/>
    <col min="13061" max="13061" width="94.88671875" style="193" customWidth="1"/>
    <col min="13062" max="13062" width="23.33203125" style="193" customWidth="1"/>
    <col min="13063" max="13063" width="27" style="193" customWidth="1"/>
    <col min="13064" max="13064" width="22.33203125" style="193" customWidth="1"/>
    <col min="13065" max="13065" width="8.88671875" style="193" customWidth="1"/>
    <col min="13066" max="13312" width="8.88671875" style="193"/>
    <col min="13313" max="13313" width="14.6640625" style="193" customWidth="1"/>
    <col min="13314" max="13314" width="0" style="193" hidden="1" customWidth="1"/>
    <col min="13315" max="13315" width="9.5546875" style="193" customWidth="1"/>
    <col min="13316" max="13316" width="34.88671875" style="193" customWidth="1"/>
    <col min="13317" max="13317" width="94.88671875" style="193" customWidth="1"/>
    <col min="13318" max="13318" width="23.33203125" style="193" customWidth="1"/>
    <col min="13319" max="13319" width="27" style="193" customWidth="1"/>
    <col min="13320" max="13320" width="22.33203125" style="193" customWidth="1"/>
    <col min="13321" max="13321" width="8.88671875" style="193" customWidth="1"/>
    <col min="13322" max="13568" width="8.88671875" style="193"/>
    <col min="13569" max="13569" width="14.6640625" style="193" customWidth="1"/>
    <col min="13570" max="13570" width="0" style="193" hidden="1" customWidth="1"/>
    <col min="13571" max="13571" width="9.5546875" style="193" customWidth="1"/>
    <col min="13572" max="13572" width="34.88671875" style="193" customWidth="1"/>
    <col min="13573" max="13573" width="94.88671875" style="193" customWidth="1"/>
    <col min="13574" max="13574" width="23.33203125" style="193" customWidth="1"/>
    <col min="13575" max="13575" width="27" style="193" customWidth="1"/>
    <col min="13576" max="13576" width="22.33203125" style="193" customWidth="1"/>
    <col min="13577" max="13577" width="8.88671875" style="193" customWidth="1"/>
    <col min="13578" max="13824" width="8.88671875" style="193"/>
    <col min="13825" max="13825" width="14.6640625" style="193" customWidth="1"/>
    <col min="13826" max="13826" width="0" style="193" hidden="1" customWidth="1"/>
    <col min="13827" max="13827" width="9.5546875" style="193" customWidth="1"/>
    <col min="13828" max="13828" width="34.88671875" style="193" customWidth="1"/>
    <col min="13829" max="13829" width="94.88671875" style="193" customWidth="1"/>
    <col min="13830" max="13830" width="23.33203125" style="193" customWidth="1"/>
    <col min="13831" max="13831" width="27" style="193" customWidth="1"/>
    <col min="13832" max="13832" width="22.33203125" style="193" customWidth="1"/>
    <col min="13833" max="13833" width="8.88671875" style="193" customWidth="1"/>
    <col min="13834" max="14080" width="8.88671875" style="193"/>
    <col min="14081" max="14081" width="14.6640625" style="193" customWidth="1"/>
    <col min="14082" max="14082" width="0" style="193" hidden="1" customWidth="1"/>
    <col min="14083" max="14083" width="9.5546875" style="193" customWidth="1"/>
    <col min="14084" max="14084" width="34.88671875" style="193" customWidth="1"/>
    <col min="14085" max="14085" width="94.88671875" style="193" customWidth="1"/>
    <col min="14086" max="14086" width="23.33203125" style="193" customWidth="1"/>
    <col min="14087" max="14087" width="27" style="193" customWidth="1"/>
    <col min="14088" max="14088" width="22.33203125" style="193" customWidth="1"/>
    <col min="14089" max="14089" width="8.88671875" style="193" customWidth="1"/>
    <col min="14090" max="14336" width="8.88671875" style="193"/>
    <col min="14337" max="14337" width="14.6640625" style="193" customWidth="1"/>
    <col min="14338" max="14338" width="0" style="193" hidden="1" customWidth="1"/>
    <col min="14339" max="14339" width="9.5546875" style="193" customWidth="1"/>
    <col min="14340" max="14340" width="34.88671875" style="193" customWidth="1"/>
    <col min="14341" max="14341" width="94.88671875" style="193" customWidth="1"/>
    <col min="14342" max="14342" width="23.33203125" style="193" customWidth="1"/>
    <col min="14343" max="14343" width="27" style="193" customWidth="1"/>
    <col min="14344" max="14344" width="22.33203125" style="193" customWidth="1"/>
    <col min="14345" max="14345" width="8.88671875" style="193" customWidth="1"/>
    <col min="14346" max="14592" width="8.88671875" style="193"/>
    <col min="14593" max="14593" width="14.6640625" style="193" customWidth="1"/>
    <col min="14594" max="14594" width="0" style="193" hidden="1" customWidth="1"/>
    <col min="14595" max="14595" width="9.5546875" style="193" customWidth="1"/>
    <col min="14596" max="14596" width="34.88671875" style="193" customWidth="1"/>
    <col min="14597" max="14597" width="94.88671875" style="193" customWidth="1"/>
    <col min="14598" max="14598" width="23.33203125" style="193" customWidth="1"/>
    <col min="14599" max="14599" width="27" style="193" customWidth="1"/>
    <col min="14600" max="14600" width="22.33203125" style="193" customWidth="1"/>
    <col min="14601" max="14601" width="8.88671875" style="193" customWidth="1"/>
    <col min="14602" max="14848" width="8.88671875" style="193"/>
    <col min="14849" max="14849" width="14.6640625" style="193" customWidth="1"/>
    <col min="14850" max="14850" width="0" style="193" hidden="1" customWidth="1"/>
    <col min="14851" max="14851" width="9.5546875" style="193" customWidth="1"/>
    <col min="14852" max="14852" width="34.88671875" style="193" customWidth="1"/>
    <col min="14853" max="14853" width="94.88671875" style="193" customWidth="1"/>
    <col min="14854" max="14854" width="23.33203125" style="193" customWidth="1"/>
    <col min="14855" max="14855" width="27" style="193" customWidth="1"/>
    <col min="14856" max="14856" width="22.33203125" style="193" customWidth="1"/>
    <col min="14857" max="14857" width="8.88671875" style="193" customWidth="1"/>
    <col min="14858" max="15104" width="8.88671875" style="193"/>
    <col min="15105" max="15105" width="14.6640625" style="193" customWidth="1"/>
    <col min="15106" max="15106" width="0" style="193" hidden="1" customWidth="1"/>
    <col min="15107" max="15107" width="9.5546875" style="193" customWidth="1"/>
    <col min="15108" max="15108" width="34.88671875" style="193" customWidth="1"/>
    <col min="15109" max="15109" width="94.88671875" style="193" customWidth="1"/>
    <col min="15110" max="15110" width="23.33203125" style="193" customWidth="1"/>
    <col min="15111" max="15111" width="27" style="193" customWidth="1"/>
    <col min="15112" max="15112" width="22.33203125" style="193" customWidth="1"/>
    <col min="15113" max="15113" width="8.88671875" style="193" customWidth="1"/>
    <col min="15114" max="15360" width="8.88671875" style="193"/>
    <col min="15361" max="15361" width="14.6640625" style="193" customWidth="1"/>
    <col min="15362" max="15362" width="0" style="193" hidden="1" customWidth="1"/>
    <col min="15363" max="15363" width="9.5546875" style="193" customWidth="1"/>
    <col min="15364" max="15364" width="34.88671875" style="193" customWidth="1"/>
    <col min="15365" max="15365" width="94.88671875" style="193" customWidth="1"/>
    <col min="15366" max="15366" width="23.33203125" style="193" customWidth="1"/>
    <col min="15367" max="15367" width="27" style="193" customWidth="1"/>
    <col min="15368" max="15368" width="22.33203125" style="193" customWidth="1"/>
    <col min="15369" max="15369" width="8.88671875" style="193" customWidth="1"/>
    <col min="15370" max="15616" width="8.88671875" style="193"/>
    <col min="15617" max="15617" width="14.6640625" style="193" customWidth="1"/>
    <col min="15618" max="15618" width="0" style="193" hidden="1" customWidth="1"/>
    <col min="15619" max="15619" width="9.5546875" style="193" customWidth="1"/>
    <col min="15620" max="15620" width="34.88671875" style="193" customWidth="1"/>
    <col min="15621" max="15621" width="94.88671875" style="193" customWidth="1"/>
    <col min="15622" max="15622" width="23.33203125" style="193" customWidth="1"/>
    <col min="15623" max="15623" width="27" style="193" customWidth="1"/>
    <col min="15624" max="15624" width="22.33203125" style="193" customWidth="1"/>
    <col min="15625" max="15625" width="8.88671875" style="193" customWidth="1"/>
    <col min="15626" max="15872" width="8.88671875" style="193"/>
    <col min="15873" max="15873" width="14.6640625" style="193" customWidth="1"/>
    <col min="15874" max="15874" width="0" style="193" hidden="1" customWidth="1"/>
    <col min="15875" max="15875" width="9.5546875" style="193" customWidth="1"/>
    <col min="15876" max="15876" width="34.88671875" style="193" customWidth="1"/>
    <col min="15877" max="15877" width="94.88671875" style="193" customWidth="1"/>
    <col min="15878" max="15878" width="23.33203125" style="193" customWidth="1"/>
    <col min="15879" max="15879" width="27" style="193" customWidth="1"/>
    <col min="15880" max="15880" width="22.33203125" style="193" customWidth="1"/>
    <col min="15881" max="15881" width="8.88671875" style="193" customWidth="1"/>
    <col min="15882" max="16128" width="8.88671875" style="193"/>
    <col min="16129" max="16129" width="14.6640625" style="193" customWidth="1"/>
    <col min="16130" max="16130" width="0" style="193" hidden="1" customWidth="1"/>
    <col min="16131" max="16131" width="9.5546875" style="193" customWidth="1"/>
    <col min="16132" max="16132" width="34.88671875" style="193" customWidth="1"/>
    <col min="16133" max="16133" width="94.88671875" style="193" customWidth="1"/>
    <col min="16134" max="16134" width="23.33203125" style="193" customWidth="1"/>
    <col min="16135" max="16135" width="27" style="193" customWidth="1"/>
    <col min="16136" max="16136" width="22.33203125" style="193" customWidth="1"/>
    <col min="16137" max="16137" width="8.88671875" style="193" customWidth="1"/>
    <col min="16138" max="16384" width="8.88671875" style="193"/>
  </cols>
  <sheetData>
    <row r="1" spans="1:34" s="89" customFormat="1" ht="20.399999999999999">
      <c r="B1" s="90"/>
      <c r="C1" s="90"/>
      <c r="D1" s="91"/>
      <c r="E1" s="91"/>
      <c r="F1" s="501" t="s">
        <v>206</v>
      </c>
      <c r="G1" s="501"/>
      <c r="H1" s="501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34" s="89" customFormat="1" ht="23.25" customHeight="1">
      <c r="B2" s="90"/>
      <c r="C2" s="90"/>
      <c r="D2" s="91"/>
      <c r="E2" s="91"/>
      <c r="F2" s="502" t="s">
        <v>1</v>
      </c>
      <c r="G2" s="502"/>
      <c r="H2" s="502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34" s="89" customFormat="1" ht="20.399999999999999">
      <c r="B3" s="90"/>
      <c r="C3" s="90"/>
      <c r="D3" s="91"/>
      <c r="E3" s="91"/>
      <c r="F3" s="503" t="s">
        <v>207</v>
      </c>
      <c r="G3" s="503"/>
      <c r="H3" s="503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34" s="89" customFormat="1" ht="20.399999999999999">
      <c r="B4" s="90"/>
      <c r="C4" s="90"/>
      <c r="D4" s="91"/>
      <c r="E4" s="91"/>
      <c r="F4" s="504" t="s">
        <v>148</v>
      </c>
      <c r="G4" s="504"/>
      <c r="H4" s="504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34" s="89" customFormat="1" ht="20.399999999999999">
      <c r="B5" s="90"/>
      <c r="C5" s="90"/>
      <c r="D5" s="91"/>
      <c r="E5" s="91"/>
      <c r="F5" s="217" t="s">
        <v>222</v>
      </c>
      <c r="G5" s="217"/>
      <c r="H5" s="217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</row>
    <row r="6" spans="1:34" s="99" customFormat="1" ht="27.6">
      <c r="A6" s="484" t="s">
        <v>149</v>
      </c>
      <c r="B6" s="484"/>
      <c r="C6" s="484"/>
      <c r="D6" s="484"/>
      <c r="E6" s="484"/>
      <c r="F6" s="484"/>
      <c r="G6" s="484"/>
      <c r="H6" s="484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1:34" s="99" customFormat="1" ht="70.5" customHeight="1">
      <c r="A7" s="485" t="s">
        <v>208</v>
      </c>
      <c r="B7" s="485"/>
      <c r="C7" s="485"/>
      <c r="D7" s="485"/>
      <c r="E7" s="485"/>
      <c r="F7" s="485"/>
      <c r="G7" s="485"/>
      <c r="H7" s="485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</row>
    <row r="8" spans="1:34" s="99" customFormat="1" ht="21.6" thickBot="1">
      <c r="B8" s="100"/>
      <c r="C8" s="100"/>
      <c r="D8" s="101"/>
      <c r="E8" s="101"/>
      <c r="F8" s="102"/>
      <c r="G8" s="103"/>
      <c r="H8" s="103" t="s">
        <v>2</v>
      </c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</row>
    <row r="9" spans="1:34" s="104" customFormat="1" ht="26.25" customHeight="1">
      <c r="A9" s="486" t="s">
        <v>152</v>
      </c>
      <c r="B9" s="486" t="s">
        <v>153</v>
      </c>
      <c r="C9" s="486" t="s">
        <v>154</v>
      </c>
      <c r="D9" s="498" t="s">
        <v>155</v>
      </c>
      <c r="E9" s="495" t="s">
        <v>209</v>
      </c>
      <c r="F9" s="468" t="s">
        <v>210</v>
      </c>
      <c r="G9" s="468" t="s">
        <v>211</v>
      </c>
      <c r="H9" s="468" t="s">
        <v>212</v>
      </c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</row>
    <row r="10" spans="1:34" s="104" customFormat="1" ht="15.75" customHeight="1">
      <c r="A10" s="487"/>
      <c r="B10" s="487"/>
      <c r="C10" s="487"/>
      <c r="D10" s="499"/>
      <c r="E10" s="496"/>
      <c r="F10" s="469"/>
      <c r="G10" s="469"/>
      <c r="H10" s="46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</row>
    <row r="11" spans="1:34" s="104" customFormat="1" ht="12.75" customHeight="1">
      <c r="A11" s="487"/>
      <c r="B11" s="487"/>
      <c r="C11" s="487"/>
      <c r="D11" s="499"/>
      <c r="E11" s="496"/>
      <c r="F11" s="469"/>
      <c r="G11" s="469"/>
      <c r="H11" s="46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</row>
    <row r="12" spans="1:34" s="104" customFormat="1" ht="60.75" customHeight="1" thickBot="1">
      <c r="A12" s="488"/>
      <c r="B12" s="488"/>
      <c r="C12" s="488"/>
      <c r="D12" s="500"/>
      <c r="E12" s="497"/>
      <c r="F12" s="470"/>
      <c r="G12" s="470"/>
      <c r="H12" s="470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</row>
    <row r="13" spans="1:34" s="108" customFormat="1" ht="18.75" customHeight="1">
      <c r="A13" s="220" t="s">
        <v>165</v>
      </c>
      <c r="B13" s="220">
        <v>2</v>
      </c>
      <c r="C13" s="220">
        <v>2</v>
      </c>
      <c r="D13" s="220">
        <v>3</v>
      </c>
      <c r="E13" s="220">
        <v>4</v>
      </c>
      <c r="F13" s="220">
        <v>5</v>
      </c>
      <c r="G13" s="220">
        <v>6</v>
      </c>
      <c r="H13" s="220">
        <v>7</v>
      </c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</row>
    <row r="14" spans="1:34" s="144" customFormat="1" ht="22.8">
      <c r="A14" s="168" t="s">
        <v>17</v>
      </c>
      <c r="B14" s="222"/>
      <c r="C14" s="223"/>
      <c r="D14" s="160" t="s">
        <v>104</v>
      </c>
      <c r="E14" s="160"/>
      <c r="F14" s="224"/>
      <c r="G14" s="225"/>
      <c r="H14" s="226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</row>
    <row r="15" spans="1:34" s="144" customFormat="1" ht="22.8">
      <c r="A15" s="168" t="s">
        <v>213</v>
      </c>
      <c r="B15" s="222"/>
      <c r="C15" s="223"/>
      <c r="D15" s="160" t="s">
        <v>214</v>
      </c>
      <c r="E15" s="135"/>
      <c r="F15" s="228"/>
      <c r="G15" s="229"/>
      <c r="H15" s="230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</row>
    <row r="16" spans="1:34" s="144" customFormat="1" ht="48.75" customHeight="1">
      <c r="A16" s="168" t="s">
        <v>215</v>
      </c>
      <c r="B16" s="222"/>
      <c r="C16" s="223"/>
      <c r="D16" s="160" t="s">
        <v>216</v>
      </c>
      <c r="E16" s="135"/>
      <c r="F16" s="228"/>
      <c r="G16" s="229"/>
      <c r="H16" s="230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</row>
    <row r="17" spans="1:34" s="144" customFormat="1" ht="42">
      <c r="A17" s="138" t="s">
        <v>58</v>
      </c>
      <c r="B17" s="231"/>
      <c r="C17" s="232" t="s">
        <v>59</v>
      </c>
      <c r="D17" s="233" t="s">
        <v>217</v>
      </c>
      <c r="E17" s="141"/>
      <c r="F17" s="234"/>
      <c r="G17" s="235"/>
      <c r="H17" s="236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</row>
    <row r="18" spans="1:34" s="144" customFormat="1" ht="22.8">
      <c r="A18" s="138"/>
      <c r="B18" s="231"/>
      <c r="C18" s="232"/>
      <c r="D18" s="233" t="s">
        <v>188</v>
      </c>
      <c r="E18" s="141"/>
      <c r="F18" s="234"/>
      <c r="G18" s="235"/>
      <c r="H18" s="236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</row>
    <row r="19" spans="1:34" s="144" customFormat="1" ht="22.8">
      <c r="A19" s="138"/>
      <c r="B19" s="231"/>
      <c r="C19" s="232"/>
      <c r="D19" s="233"/>
      <c r="E19" s="146" t="s">
        <v>218</v>
      </c>
      <c r="F19" s="237"/>
      <c r="G19" s="238"/>
      <c r="H19" s="239">
        <f>32667.02+9700-30000</f>
        <v>12367.020000000004</v>
      </c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</row>
    <row r="20" spans="1:34" s="144" customFormat="1" ht="66" customHeight="1">
      <c r="A20" s="138"/>
      <c r="B20" s="231"/>
      <c r="C20" s="232"/>
      <c r="D20" s="233"/>
      <c r="E20" s="146" t="s">
        <v>223</v>
      </c>
      <c r="F20" s="237"/>
      <c r="G20" s="238"/>
      <c r="H20" s="239">
        <v>30000</v>
      </c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</row>
    <row r="21" spans="1:34" s="144" customFormat="1" ht="22.8">
      <c r="A21" s="138"/>
      <c r="B21" s="231"/>
      <c r="C21" s="232"/>
      <c r="D21" s="233"/>
      <c r="E21" s="146" t="s">
        <v>219</v>
      </c>
      <c r="F21" s="237"/>
      <c r="G21" s="238"/>
      <c r="H21" s="239">
        <v>60000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1:34" s="144" customFormat="1" ht="42.6" thickBot="1">
      <c r="A22" s="240"/>
      <c r="B22" s="241"/>
      <c r="C22" s="242"/>
      <c r="D22" s="243"/>
      <c r="E22" s="244" t="s">
        <v>220</v>
      </c>
      <c r="F22" s="245"/>
      <c r="G22" s="246"/>
      <c r="H22" s="247">
        <v>67500</v>
      </c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</row>
    <row r="23" spans="1:34" s="181" customFormat="1" ht="35.25" customHeight="1" thickBot="1">
      <c r="A23" s="176"/>
      <c r="B23" s="248"/>
      <c r="C23" s="249"/>
      <c r="D23" s="250" t="s">
        <v>221</v>
      </c>
      <c r="E23" s="251"/>
      <c r="F23" s="252">
        <f>SUM(F14:F22)</f>
        <v>0</v>
      </c>
      <c r="G23" s="253">
        <f>SUM(G14:G22)</f>
        <v>0</v>
      </c>
      <c r="H23" s="253">
        <f>SUM(H14:H22)</f>
        <v>169867.02000000002</v>
      </c>
    </row>
    <row r="24" spans="1:34" s="182" customFormat="1" ht="28.2">
      <c r="B24" s="254"/>
      <c r="C24" s="254"/>
      <c r="D24" s="255"/>
      <c r="E24" s="256"/>
      <c r="F24" s="257"/>
      <c r="G24" s="257"/>
      <c r="H24" s="257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</row>
    <row r="25" spans="1:34" s="182" customFormat="1" ht="28.2">
      <c r="B25" s="254"/>
      <c r="C25" s="254"/>
      <c r="D25" s="255"/>
      <c r="E25" s="256"/>
      <c r="F25" s="257"/>
      <c r="G25" s="257"/>
      <c r="H25" s="257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</row>
    <row r="26" spans="1:34" s="182" customFormat="1" ht="21">
      <c r="B26" s="183"/>
      <c r="C26" s="183"/>
      <c r="D26" s="258"/>
      <c r="E26" s="259" t="s">
        <v>142</v>
      </c>
      <c r="F26" s="260"/>
      <c r="G26" s="260"/>
      <c r="H26" s="26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</row>
    <row r="27" spans="1:34" s="182" customFormat="1" ht="18">
      <c r="B27" s="183"/>
      <c r="C27" s="183"/>
      <c r="D27" s="262"/>
      <c r="E27" s="262"/>
      <c r="F27" s="263"/>
      <c r="G27" s="263"/>
      <c r="H27" s="263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</row>
    <row r="28" spans="1:34" s="182" customFormat="1" ht="18">
      <c r="B28" s="183"/>
      <c r="C28" s="183"/>
      <c r="D28" s="262"/>
      <c r="E28" s="262"/>
      <c r="F28" s="260"/>
      <c r="G28" s="260"/>
      <c r="H28" s="26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</row>
    <row r="29" spans="1:34" s="182" customFormat="1" ht="18">
      <c r="B29" s="264"/>
      <c r="C29" s="183"/>
      <c r="D29" s="262"/>
      <c r="E29" s="262"/>
      <c r="F29" s="265"/>
      <c r="G29" s="265"/>
      <c r="H29" s="265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</row>
    <row r="30" spans="1:34" s="182" customFormat="1" ht="18">
      <c r="B30" s="264"/>
      <c r="C30" s="183"/>
      <c r="D30" s="262"/>
      <c r="E30" s="262"/>
      <c r="F30" s="266"/>
      <c r="G30" s="266"/>
      <c r="H30" s="267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</row>
    <row r="31" spans="1:34" s="182" customFormat="1" ht="18">
      <c r="B31" s="264"/>
      <c r="C31" s="183"/>
      <c r="D31" s="262"/>
      <c r="E31" s="262"/>
      <c r="F31" s="266"/>
      <c r="G31" s="266"/>
      <c r="H31" s="268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spans="1:34" s="182" customFormat="1" ht="18">
      <c r="B32" s="264"/>
      <c r="C32" s="183"/>
      <c r="D32" s="262"/>
      <c r="E32" s="262"/>
      <c r="F32" s="266"/>
      <c r="G32" s="266"/>
      <c r="H32" s="268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</row>
    <row r="33" spans="2:22" s="182" customFormat="1" ht="18">
      <c r="B33" s="264"/>
      <c r="C33" s="183"/>
      <c r="D33" s="262"/>
      <c r="E33" s="262"/>
      <c r="F33" s="269"/>
      <c r="G33" s="269"/>
      <c r="H33" s="270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</row>
    <row r="34" spans="2:22" s="182" customFormat="1" ht="18">
      <c r="B34" s="264"/>
      <c r="C34" s="183"/>
      <c r="D34" s="262"/>
      <c r="E34" s="262"/>
      <c r="F34" s="269"/>
      <c r="G34" s="269"/>
      <c r="H34" s="270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</row>
    <row r="35" spans="2:22" s="182" customFormat="1" ht="18">
      <c r="B35" s="264"/>
      <c r="C35" s="183"/>
      <c r="D35" s="262"/>
      <c r="E35" s="262"/>
      <c r="F35" s="269"/>
      <c r="G35" s="269"/>
      <c r="H35" s="270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</row>
    <row r="36" spans="2:22" s="182" customFormat="1" ht="18">
      <c r="B36" s="264"/>
      <c r="C36" s="183"/>
      <c r="D36" s="262"/>
      <c r="E36" s="262"/>
      <c r="F36" s="269"/>
      <c r="G36" s="269"/>
      <c r="H36" s="27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</row>
    <row r="37" spans="2:22" s="182" customFormat="1" ht="18">
      <c r="B37" s="264"/>
      <c r="C37" s="183"/>
      <c r="D37" s="262"/>
      <c r="E37" s="262"/>
      <c r="F37" s="269"/>
      <c r="G37" s="269"/>
      <c r="H37" s="270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</row>
    <row r="38" spans="2:22" s="182" customFormat="1" ht="18">
      <c r="B38" s="264"/>
      <c r="C38" s="183"/>
      <c r="D38" s="262"/>
      <c r="E38" s="262"/>
      <c r="F38" s="269"/>
      <c r="G38" s="269"/>
      <c r="H38" s="27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</row>
    <row r="39" spans="2:22" s="182" customFormat="1" ht="18">
      <c r="B39" s="264"/>
      <c r="C39" s="183"/>
      <c r="D39" s="262"/>
      <c r="E39" s="262"/>
      <c r="F39" s="269"/>
      <c r="G39" s="269"/>
      <c r="H39" s="270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</row>
    <row r="40" spans="2:22" s="182" customFormat="1" ht="18">
      <c r="B40" s="264"/>
      <c r="C40" s="183"/>
      <c r="D40" s="262"/>
      <c r="E40" s="262"/>
      <c r="F40" s="269"/>
      <c r="G40" s="269"/>
      <c r="H40" s="27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</row>
    <row r="41" spans="2:22" s="182" customFormat="1" ht="18">
      <c r="B41" s="264"/>
      <c r="C41" s="183"/>
      <c r="D41" s="262"/>
      <c r="E41" s="262"/>
      <c r="F41" s="269"/>
      <c r="G41" s="269"/>
      <c r="H41" s="270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</row>
    <row r="42" spans="2:22" s="182" customFormat="1" ht="18">
      <c r="B42" s="264"/>
      <c r="C42" s="183"/>
      <c r="D42" s="262"/>
      <c r="E42" s="262"/>
      <c r="F42" s="269"/>
      <c r="G42" s="269"/>
      <c r="H42" s="270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</row>
    <row r="43" spans="2:22" s="182" customFormat="1" ht="18">
      <c r="B43" s="264"/>
      <c r="C43" s="183"/>
      <c r="D43" s="262"/>
      <c r="E43" s="262"/>
      <c r="F43" s="269"/>
      <c r="G43" s="269"/>
      <c r="H43" s="270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</row>
    <row r="44" spans="2:22" s="182" customFormat="1" ht="18">
      <c r="B44" s="264"/>
      <c r="C44" s="183"/>
      <c r="D44" s="262"/>
      <c r="E44" s="262"/>
      <c r="F44" s="269"/>
      <c r="G44" s="269"/>
      <c r="H44" s="270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</row>
    <row r="45" spans="2:22" s="182" customFormat="1" ht="18">
      <c r="B45" s="264"/>
      <c r="C45" s="183"/>
      <c r="D45" s="262"/>
      <c r="E45" s="262"/>
      <c r="F45" s="271"/>
      <c r="G45" s="271"/>
      <c r="H45" s="272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</row>
    <row r="46" spans="2:22" s="182" customFormat="1" ht="18">
      <c r="B46" s="264"/>
      <c r="C46" s="183"/>
      <c r="D46" s="262"/>
      <c r="E46" s="262"/>
      <c r="F46" s="271"/>
      <c r="G46" s="271"/>
      <c r="H46" s="272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</row>
    <row r="47" spans="2:22" s="182" customFormat="1" ht="18">
      <c r="B47" s="264"/>
      <c r="C47" s="183"/>
      <c r="D47" s="262"/>
      <c r="E47" s="262"/>
      <c r="F47" s="271"/>
      <c r="G47" s="271"/>
      <c r="H47" s="272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</row>
    <row r="48" spans="2:22" s="182" customFormat="1" ht="18">
      <c r="B48" s="264"/>
      <c r="C48" s="183"/>
      <c r="D48" s="184"/>
      <c r="E48" s="184"/>
      <c r="F48" s="271"/>
      <c r="G48" s="271"/>
      <c r="H48" s="272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</row>
    <row r="49" spans="2:22" s="182" customFormat="1" ht="18">
      <c r="B49" s="264"/>
      <c r="C49" s="183"/>
      <c r="D49" s="184"/>
      <c r="E49" s="184"/>
      <c r="F49" s="271"/>
      <c r="G49" s="271"/>
      <c r="H49" s="272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</row>
    <row r="50" spans="2:22" s="182" customFormat="1" ht="18">
      <c r="B50" s="264"/>
      <c r="C50" s="183"/>
      <c r="D50" s="184"/>
      <c r="E50" s="184"/>
      <c r="F50" s="185"/>
      <c r="G50" s="185"/>
      <c r="H50" s="186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</row>
    <row r="51" spans="2:22" s="182" customFormat="1" ht="18">
      <c r="B51" s="264"/>
      <c r="C51" s="183"/>
      <c r="D51" s="184"/>
      <c r="E51" s="184"/>
      <c r="F51" s="185"/>
      <c r="G51" s="185"/>
      <c r="H51" s="186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</row>
    <row r="52" spans="2:22" s="182" customFormat="1" ht="18">
      <c r="B52" s="264"/>
      <c r="C52" s="183"/>
      <c r="D52" s="184"/>
      <c r="E52" s="184"/>
      <c r="F52" s="185"/>
      <c r="G52" s="185"/>
      <c r="H52" s="186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</row>
    <row r="53" spans="2:22" s="182" customFormat="1" ht="18">
      <c r="B53" s="264"/>
      <c r="C53" s="183"/>
      <c r="D53" s="184"/>
      <c r="E53" s="184"/>
      <c r="F53" s="185"/>
      <c r="G53" s="185"/>
      <c r="H53" s="186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</row>
    <row r="54" spans="2:22" s="182" customFormat="1" ht="18">
      <c r="B54" s="264"/>
      <c r="C54" s="183"/>
      <c r="D54" s="184"/>
      <c r="E54" s="184"/>
      <c r="F54" s="185"/>
      <c r="G54" s="185"/>
      <c r="H54" s="186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</row>
    <row r="55" spans="2:22" s="182" customFormat="1" ht="18">
      <c r="B55" s="273"/>
      <c r="C55" s="187"/>
      <c r="D55" s="190"/>
      <c r="E55" s="190"/>
      <c r="F55" s="188"/>
      <c r="G55" s="188"/>
      <c r="H55" s="189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</row>
    <row r="56" spans="2:22" s="182" customFormat="1" ht="18">
      <c r="B56" s="273"/>
      <c r="C56" s="187"/>
      <c r="D56" s="190"/>
      <c r="E56" s="190"/>
      <c r="F56" s="188"/>
      <c r="G56" s="188"/>
      <c r="H56" s="189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</row>
    <row r="57" spans="2:22" s="182" customFormat="1" ht="18">
      <c r="B57" s="273"/>
      <c r="C57" s="187"/>
      <c r="D57" s="190"/>
      <c r="E57" s="190"/>
      <c r="F57" s="188"/>
      <c r="G57" s="188"/>
      <c r="H57" s="189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</row>
    <row r="58" spans="2:22" s="182" customFormat="1" ht="18">
      <c r="B58" s="273"/>
      <c r="C58" s="187"/>
      <c r="D58" s="190"/>
      <c r="E58" s="190"/>
      <c r="F58" s="188"/>
      <c r="G58" s="188"/>
      <c r="H58" s="189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</row>
    <row r="59" spans="2:22" s="182" customFormat="1" ht="18">
      <c r="B59" s="273"/>
      <c r="C59" s="187"/>
      <c r="D59" s="190"/>
      <c r="E59" s="190"/>
      <c r="F59" s="188"/>
      <c r="G59" s="188"/>
      <c r="H59" s="189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</row>
    <row r="60" spans="2:22" s="182" customFormat="1" ht="18">
      <c r="B60" s="273"/>
      <c r="C60" s="187"/>
      <c r="D60" s="190"/>
      <c r="E60" s="190"/>
      <c r="F60" s="188"/>
      <c r="G60" s="188"/>
      <c r="H60" s="189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</row>
    <row r="61" spans="2:22" s="182" customFormat="1" ht="18">
      <c r="B61" s="273"/>
      <c r="C61" s="187"/>
      <c r="D61" s="190"/>
      <c r="E61" s="190"/>
      <c r="F61" s="188"/>
      <c r="G61" s="188"/>
      <c r="H61" s="189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</row>
    <row r="62" spans="2:22" s="182" customFormat="1" ht="18">
      <c r="B62" s="273"/>
      <c r="C62" s="187"/>
      <c r="D62" s="190"/>
      <c r="E62" s="190"/>
      <c r="F62" s="188"/>
      <c r="G62" s="188"/>
      <c r="H62" s="189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</row>
    <row r="63" spans="2:22" s="182" customFormat="1" ht="18">
      <c r="B63" s="273"/>
      <c r="C63" s="187"/>
      <c r="D63" s="190"/>
      <c r="E63" s="190"/>
      <c r="F63" s="188"/>
      <c r="G63" s="188"/>
      <c r="H63" s="189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</row>
    <row r="64" spans="2:22" s="182" customFormat="1" ht="18">
      <c r="B64" s="273"/>
      <c r="C64" s="187"/>
      <c r="D64" s="190"/>
      <c r="E64" s="190"/>
      <c r="F64" s="188"/>
      <c r="G64" s="188"/>
      <c r="H64" s="189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</row>
    <row r="65" spans="2:22" s="182" customFormat="1" ht="18">
      <c r="B65" s="273"/>
      <c r="C65" s="187"/>
      <c r="D65" s="190"/>
      <c r="E65" s="190"/>
      <c r="F65" s="188"/>
      <c r="G65" s="188"/>
      <c r="H65" s="189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</row>
    <row r="66" spans="2:22" s="182" customFormat="1" ht="18">
      <c r="B66" s="273"/>
      <c r="C66" s="187"/>
      <c r="D66" s="190"/>
      <c r="E66" s="190"/>
      <c r="F66" s="188"/>
      <c r="G66" s="188"/>
      <c r="H66" s="189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</row>
    <row r="67" spans="2:22" s="182" customFormat="1" ht="18">
      <c r="B67" s="273"/>
      <c r="C67" s="187"/>
      <c r="D67" s="190"/>
      <c r="E67" s="190"/>
      <c r="F67" s="188"/>
      <c r="G67" s="188"/>
      <c r="H67" s="189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</row>
    <row r="68" spans="2:22" s="182" customFormat="1" ht="18">
      <c r="B68" s="273"/>
      <c r="C68" s="187"/>
      <c r="D68" s="190"/>
      <c r="E68" s="190"/>
      <c r="F68" s="188"/>
      <c r="G68" s="188"/>
      <c r="H68" s="189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</row>
    <row r="69" spans="2:22" s="182" customFormat="1" ht="18">
      <c r="B69" s="273"/>
      <c r="C69" s="187"/>
      <c r="D69" s="190"/>
      <c r="E69" s="190"/>
      <c r="F69" s="188"/>
      <c r="G69" s="188"/>
      <c r="H69" s="189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</row>
    <row r="70" spans="2:22" s="182" customFormat="1" ht="18">
      <c r="B70" s="273"/>
      <c r="C70" s="187"/>
      <c r="D70" s="190"/>
      <c r="E70" s="190"/>
      <c r="F70" s="188"/>
      <c r="G70" s="188"/>
      <c r="H70" s="189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</row>
    <row r="71" spans="2:22" s="182" customFormat="1" ht="18">
      <c r="B71" s="273"/>
      <c r="C71" s="187"/>
      <c r="D71" s="190"/>
      <c r="E71" s="190"/>
      <c r="F71" s="188"/>
      <c r="G71" s="188"/>
      <c r="H71" s="189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</row>
    <row r="72" spans="2:22" s="182" customFormat="1" ht="18">
      <c r="B72" s="273"/>
      <c r="C72" s="187"/>
      <c r="D72" s="190"/>
      <c r="E72" s="190"/>
      <c r="F72" s="188"/>
      <c r="G72" s="188"/>
      <c r="H72" s="189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</row>
    <row r="73" spans="2:22" s="182" customFormat="1" ht="18">
      <c r="B73" s="273"/>
      <c r="C73" s="187"/>
      <c r="D73" s="190"/>
      <c r="E73" s="190"/>
      <c r="F73" s="188"/>
      <c r="G73" s="188"/>
      <c r="H73" s="189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</row>
    <row r="74" spans="2:22" s="182" customFormat="1" ht="18">
      <c r="B74" s="273"/>
      <c r="C74" s="187"/>
      <c r="D74" s="190"/>
      <c r="E74" s="190"/>
      <c r="F74" s="188"/>
      <c r="G74" s="188"/>
      <c r="H74" s="189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</row>
    <row r="75" spans="2:22" s="182" customFormat="1" ht="18">
      <c r="B75" s="273"/>
      <c r="C75" s="187"/>
      <c r="D75" s="190"/>
      <c r="E75" s="190"/>
      <c r="F75" s="188"/>
      <c r="G75" s="188"/>
      <c r="H75" s="189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</row>
    <row r="76" spans="2:22" s="182" customFormat="1" ht="18">
      <c r="B76" s="273"/>
      <c r="C76" s="187"/>
      <c r="D76" s="190"/>
      <c r="E76" s="190"/>
      <c r="F76" s="188"/>
      <c r="G76" s="188"/>
      <c r="H76" s="189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</row>
    <row r="77" spans="2:22" s="182" customFormat="1" ht="18">
      <c r="B77" s="273"/>
      <c r="C77" s="187"/>
      <c r="D77" s="190"/>
      <c r="E77" s="190"/>
      <c r="F77" s="188"/>
      <c r="G77" s="188"/>
      <c r="H77" s="189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</row>
    <row r="78" spans="2:22" s="182" customFormat="1" ht="18">
      <c r="B78" s="273"/>
      <c r="C78" s="187"/>
      <c r="D78" s="190"/>
      <c r="E78" s="190"/>
      <c r="F78" s="188"/>
      <c r="G78" s="188"/>
      <c r="H78" s="189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</row>
    <row r="79" spans="2:22" s="182" customFormat="1" ht="18">
      <c r="B79" s="273"/>
      <c r="C79" s="187"/>
      <c r="D79" s="190"/>
      <c r="E79" s="190"/>
      <c r="F79" s="188"/>
      <c r="G79" s="188"/>
      <c r="H79" s="189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</row>
    <row r="80" spans="2:22" s="182" customFormat="1" ht="18">
      <c r="B80" s="273"/>
      <c r="C80" s="187"/>
      <c r="D80" s="190"/>
      <c r="E80" s="190"/>
      <c r="F80" s="188"/>
      <c r="G80" s="188"/>
      <c r="H80" s="189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</row>
    <row r="81" spans="2:22" s="182" customFormat="1" ht="18">
      <c r="B81" s="273"/>
      <c r="C81" s="187"/>
      <c r="D81" s="190"/>
      <c r="E81" s="190"/>
      <c r="F81" s="188"/>
      <c r="G81" s="188"/>
      <c r="H81" s="189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</row>
    <row r="82" spans="2:22" s="182" customFormat="1" ht="18">
      <c r="B82" s="273"/>
      <c r="C82" s="187"/>
      <c r="D82" s="190"/>
      <c r="E82" s="190"/>
      <c r="F82" s="188"/>
      <c r="G82" s="188"/>
      <c r="H82" s="189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</row>
    <row r="83" spans="2:22" s="182" customFormat="1" ht="18">
      <c r="B83" s="273"/>
      <c r="C83" s="187"/>
      <c r="D83" s="190"/>
      <c r="E83" s="190"/>
      <c r="F83" s="188"/>
      <c r="G83" s="188"/>
      <c r="H83" s="189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</row>
    <row r="84" spans="2:22" s="182" customFormat="1" ht="18">
      <c r="B84" s="273"/>
      <c r="C84" s="187"/>
      <c r="D84" s="190"/>
      <c r="E84" s="190"/>
      <c r="F84" s="188"/>
      <c r="G84" s="188"/>
      <c r="H84" s="189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</row>
    <row r="85" spans="2:22" s="182" customFormat="1" ht="18">
      <c r="B85" s="273"/>
      <c r="C85" s="187"/>
      <c r="D85" s="190"/>
      <c r="E85" s="190"/>
      <c r="F85" s="188"/>
      <c r="G85" s="188"/>
      <c r="H85" s="189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</row>
    <row r="86" spans="2:22" s="182" customFormat="1" ht="18">
      <c r="B86" s="273"/>
      <c r="C86" s="187"/>
      <c r="D86" s="190"/>
      <c r="E86" s="190"/>
      <c r="F86" s="188"/>
      <c r="G86" s="188"/>
      <c r="H86" s="189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</row>
    <row r="87" spans="2:22" s="182" customFormat="1" ht="18">
      <c r="B87" s="273"/>
      <c r="C87" s="187"/>
      <c r="D87" s="190"/>
      <c r="E87" s="190"/>
      <c r="F87" s="188"/>
      <c r="G87" s="188"/>
      <c r="H87" s="189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</row>
    <row r="88" spans="2:22" s="182" customFormat="1" ht="18">
      <c r="B88" s="273"/>
      <c r="C88" s="187"/>
      <c r="D88" s="190"/>
      <c r="E88" s="190"/>
      <c r="F88" s="188"/>
      <c r="G88" s="188"/>
      <c r="H88" s="189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</row>
    <row r="89" spans="2:22" s="182" customFormat="1" ht="18">
      <c r="B89" s="273"/>
      <c r="C89" s="187"/>
      <c r="D89" s="190"/>
      <c r="E89" s="190"/>
      <c r="F89" s="188"/>
      <c r="G89" s="188"/>
      <c r="H89" s="189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</row>
    <row r="90" spans="2:22" s="182" customFormat="1" ht="18">
      <c r="B90" s="273"/>
      <c r="C90" s="187"/>
      <c r="D90" s="190"/>
      <c r="E90" s="190"/>
      <c r="F90" s="188"/>
      <c r="G90" s="188"/>
      <c r="H90" s="189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</row>
    <row r="91" spans="2:22" s="182" customFormat="1" ht="18">
      <c r="B91" s="273"/>
      <c r="C91" s="187"/>
      <c r="D91" s="190"/>
      <c r="E91" s="190"/>
      <c r="F91" s="188"/>
      <c r="G91" s="188"/>
      <c r="H91" s="189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</row>
    <row r="92" spans="2:22" s="182" customFormat="1" ht="18">
      <c r="B92" s="273"/>
      <c r="C92" s="187"/>
      <c r="D92" s="190"/>
      <c r="E92" s="190"/>
      <c r="F92" s="188"/>
      <c r="G92" s="188"/>
      <c r="H92" s="189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</row>
    <row r="93" spans="2:22" s="182" customFormat="1" ht="18">
      <c r="B93" s="273"/>
      <c r="C93" s="187"/>
      <c r="D93" s="190"/>
      <c r="E93" s="190"/>
      <c r="F93" s="188"/>
      <c r="G93" s="188"/>
      <c r="H93" s="189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</row>
    <row r="94" spans="2:22" s="182" customFormat="1" ht="18">
      <c r="B94" s="273"/>
      <c r="C94" s="187"/>
      <c r="D94" s="190"/>
      <c r="E94" s="190"/>
      <c r="F94" s="188"/>
      <c r="G94" s="188"/>
      <c r="H94" s="189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</row>
    <row r="95" spans="2:22" s="182" customFormat="1" ht="18">
      <c r="B95" s="273"/>
      <c r="C95" s="187"/>
      <c r="D95" s="190"/>
      <c r="E95" s="190"/>
      <c r="F95" s="188"/>
      <c r="G95" s="188"/>
      <c r="H95" s="189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</row>
    <row r="96" spans="2:22" s="182" customFormat="1" ht="18">
      <c r="B96" s="273"/>
      <c r="C96" s="187"/>
      <c r="D96" s="190"/>
      <c r="E96" s="190"/>
      <c r="F96" s="188"/>
      <c r="G96" s="188"/>
      <c r="H96" s="189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</row>
    <row r="97" spans="2:22" s="182" customFormat="1" ht="18">
      <c r="B97" s="273"/>
      <c r="C97" s="187"/>
      <c r="D97" s="190"/>
      <c r="E97" s="190"/>
      <c r="F97" s="188"/>
      <c r="G97" s="188"/>
      <c r="H97" s="189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</row>
    <row r="98" spans="2:22" s="182" customFormat="1" ht="18">
      <c r="B98" s="273"/>
      <c r="C98" s="187"/>
      <c r="D98" s="190"/>
      <c r="E98" s="190"/>
      <c r="F98" s="188"/>
      <c r="G98" s="188"/>
      <c r="H98" s="189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</row>
    <row r="99" spans="2:22" s="182" customFormat="1" ht="18">
      <c r="B99" s="273"/>
      <c r="C99" s="187"/>
      <c r="D99" s="190"/>
      <c r="E99" s="190"/>
      <c r="F99" s="188"/>
      <c r="G99" s="188"/>
      <c r="H99" s="189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</row>
    <row r="100" spans="2:22" s="182" customFormat="1" ht="18">
      <c r="B100" s="273"/>
      <c r="C100" s="187"/>
      <c r="D100" s="190"/>
      <c r="E100" s="190"/>
      <c r="F100" s="188"/>
      <c r="G100" s="188"/>
      <c r="H100" s="189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</row>
    <row r="101" spans="2:22" s="182" customFormat="1" ht="18">
      <c r="B101" s="273"/>
      <c r="C101" s="187"/>
      <c r="D101" s="190"/>
      <c r="E101" s="190"/>
      <c r="F101" s="188"/>
      <c r="G101" s="188"/>
      <c r="H101" s="189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</row>
    <row r="102" spans="2:22" s="182" customFormat="1" ht="18">
      <c r="B102" s="273"/>
      <c r="C102" s="187"/>
      <c r="D102" s="190"/>
      <c r="E102" s="190"/>
      <c r="F102" s="188"/>
      <c r="G102" s="188"/>
      <c r="H102" s="189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</row>
    <row r="103" spans="2:22" s="182" customFormat="1">
      <c r="B103" s="273"/>
      <c r="C103" s="187"/>
      <c r="D103" s="190"/>
      <c r="E103" s="190"/>
      <c r="F103" s="191"/>
      <c r="G103" s="191"/>
      <c r="H103" s="192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</row>
    <row r="104" spans="2:22" s="182" customFormat="1">
      <c r="B104" s="273"/>
      <c r="C104" s="187"/>
      <c r="D104" s="190"/>
      <c r="E104" s="190"/>
      <c r="F104" s="191"/>
      <c r="G104" s="191"/>
      <c r="H104" s="192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</row>
    <row r="105" spans="2:22" s="182" customFormat="1">
      <c r="B105" s="273"/>
      <c r="C105" s="187"/>
      <c r="D105" s="190"/>
      <c r="E105" s="190"/>
      <c r="F105" s="191"/>
      <c r="G105" s="191"/>
      <c r="H105" s="192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</row>
    <row r="106" spans="2:22">
      <c r="I106" s="193"/>
    </row>
    <row r="107" spans="2:22">
      <c r="I107" s="193"/>
    </row>
    <row r="108" spans="2:22">
      <c r="I108" s="193"/>
    </row>
    <row r="109" spans="2:22">
      <c r="I109" s="193"/>
    </row>
    <row r="110" spans="2:22">
      <c r="I110" s="193"/>
    </row>
    <row r="111" spans="2:22">
      <c r="I111" s="193"/>
    </row>
    <row r="112" spans="2:22">
      <c r="I112" s="193"/>
    </row>
    <row r="113" spans="2:22">
      <c r="I113" s="193"/>
    </row>
    <row r="114" spans="2:22">
      <c r="I114" s="193"/>
    </row>
    <row r="115" spans="2:22">
      <c r="I115" s="193"/>
    </row>
    <row r="116" spans="2:22">
      <c r="I116" s="193"/>
    </row>
    <row r="117" spans="2:22">
      <c r="B117" s="275"/>
      <c r="C117" s="193"/>
      <c r="D117" s="193"/>
      <c r="E117" s="193"/>
      <c r="F117" s="193"/>
      <c r="G117" s="193"/>
      <c r="H117" s="194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</row>
    <row r="118" spans="2:22">
      <c r="B118" s="275"/>
      <c r="C118" s="193"/>
      <c r="D118" s="193"/>
      <c r="E118" s="193"/>
      <c r="F118" s="193"/>
      <c r="G118" s="193"/>
      <c r="H118" s="194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</row>
    <row r="119" spans="2:22">
      <c r="B119" s="275"/>
      <c r="C119" s="193"/>
      <c r="D119" s="193"/>
      <c r="E119" s="193"/>
      <c r="F119" s="193"/>
      <c r="G119" s="193"/>
      <c r="H119" s="194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</row>
    <row r="120" spans="2:22">
      <c r="B120" s="275"/>
      <c r="C120" s="193"/>
      <c r="D120" s="193"/>
      <c r="E120" s="193"/>
      <c r="F120" s="193"/>
      <c r="G120" s="193"/>
      <c r="H120" s="194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</row>
    <row r="121" spans="2:22">
      <c r="B121" s="275"/>
      <c r="C121" s="193"/>
      <c r="D121" s="193"/>
      <c r="E121" s="193"/>
      <c r="F121" s="193"/>
      <c r="G121" s="193"/>
      <c r="H121" s="194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</row>
    <row r="122" spans="2:22">
      <c r="B122" s="275"/>
      <c r="C122" s="193"/>
      <c r="D122" s="193"/>
      <c r="E122" s="193"/>
      <c r="F122" s="193"/>
      <c r="G122" s="193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</row>
    <row r="123" spans="2:22">
      <c r="B123" s="275"/>
      <c r="C123" s="193"/>
      <c r="D123" s="193"/>
      <c r="E123" s="193"/>
      <c r="F123" s="193"/>
      <c r="G123" s="193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</row>
    <row r="124" spans="2:22">
      <c r="B124" s="275"/>
      <c r="C124" s="193"/>
      <c r="D124" s="193"/>
      <c r="E124" s="193"/>
      <c r="F124" s="193"/>
      <c r="G124" s="193"/>
      <c r="H124" s="194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2:22">
      <c r="B125" s="275"/>
      <c r="C125" s="193"/>
      <c r="D125" s="193"/>
      <c r="E125" s="193"/>
      <c r="F125" s="193"/>
      <c r="G125" s="193"/>
      <c r="H125" s="194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</row>
    <row r="126" spans="2:22">
      <c r="B126" s="275"/>
      <c r="C126" s="193"/>
      <c r="D126" s="193"/>
      <c r="E126" s="193"/>
      <c r="F126" s="193"/>
      <c r="G126" s="193"/>
      <c r="H126" s="194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</row>
    <row r="127" spans="2:22">
      <c r="B127" s="275"/>
      <c r="C127" s="193"/>
      <c r="D127" s="193"/>
      <c r="E127" s="193"/>
      <c r="F127" s="193"/>
      <c r="G127" s="193"/>
      <c r="H127" s="194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</row>
    <row r="128" spans="2:22">
      <c r="B128" s="275"/>
      <c r="C128" s="193"/>
      <c r="D128" s="193"/>
      <c r="E128" s="193"/>
      <c r="F128" s="193"/>
      <c r="G128" s="193"/>
      <c r="H128" s="194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</row>
    <row r="129" spans="2:22">
      <c r="B129" s="275"/>
      <c r="C129" s="193"/>
      <c r="D129" s="193"/>
      <c r="E129" s="193"/>
      <c r="F129" s="193"/>
      <c r="G129" s="193"/>
      <c r="H129" s="194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</row>
    <row r="130" spans="2:22">
      <c r="B130" s="275"/>
      <c r="C130" s="193"/>
      <c r="D130" s="193"/>
      <c r="E130" s="193"/>
      <c r="F130" s="193"/>
      <c r="G130" s="193"/>
      <c r="H130" s="194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</row>
    <row r="131" spans="2:22">
      <c r="B131" s="275"/>
      <c r="C131" s="193"/>
      <c r="D131" s="193"/>
      <c r="E131" s="193"/>
      <c r="F131" s="193"/>
      <c r="G131" s="193"/>
      <c r="H131" s="194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</row>
    <row r="132" spans="2:22">
      <c r="B132" s="275"/>
      <c r="C132" s="193"/>
      <c r="D132" s="193"/>
      <c r="E132" s="193"/>
      <c r="F132" s="193"/>
      <c r="G132" s="193"/>
      <c r="H132" s="194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</row>
    <row r="133" spans="2:22">
      <c r="B133" s="275"/>
      <c r="C133" s="193"/>
      <c r="D133" s="193"/>
      <c r="E133" s="193"/>
      <c r="F133" s="193"/>
      <c r="G133" s="193"/>
      <c r="H133" s="194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</row>
    <row r="134" spans="2:22">
      <c r="B134" s="275"/>
      <c r="C134" s="193"/>
      <c r="D134" s="193"/>
      <c r="E134" s="193"/>
      <c r="F134" s="193"/>
      <c r="G134" s="193"/>
      <c r="H134" s="194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</row>
    <row r="135" spans="2:22">
      <c r="B135" s="275"/>
      <c r="C135" s="193"/>
      <c r="D135" s="193"/>
      <c r="E135" s="193"/>
      <c r="F135" s="193"/>
      <c r="G135" s="193"/>
      <c r="H135" s="194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</row>
    <row r="136" spans="2:22">
      <c r="B136" s="275"/>
      <c r="C136" s="193"/>
      <c r="D136" s="193"/>
      <c r="E136" s="193"/>
      <c r="F136" s="193"/>
      <c r="G136" s="193"/>
      <c r="H136" s="194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</row>
    <row r="137" spans="2:22">
      <c r="B137" s="275"/>
      <c r="C137" s="193"/>
      <c r="D137" s="193"/>
      <c r="E137" s="193"/>
      <c r="F137" s="193"/>
      <c r="G137" s="193"/>
      <c r="H137" s="194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</row>
    <row r="138" spans="2:22">
      <c r="B138" s="275"/>
      <c r="C138" s="193"/>
      <c r="D138" s="193"/>
      <c r="E138" s="193"/>
      <c r="F138" s="193"/>
      <c r="G138" s="193"/>
      <c r="H138" s="194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</row>
    <row r="139" spans="2:22">
      <c r="B139" s="275"/>
      <c r="C139" s="193"/>
      <c r="D139" s="193"/>
      <c r="E139" s="193"/>
      <c r="F139" s="193"/>
      <c r="G139" s="193"/>
      <c r="H139" s="194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2:22">
      <c r="B140" s="275"/>
      <c r="C140" s="193"/>
      <c r="D140" s="193"/>
      <c r="E140" s="193"/>
      <c r="F140" s="193"/>
      <c r="G140" s="193"/>
      <c r="H140" s="194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</row>
    <row r="141" spans="2:22">
      <c r="B141" s="275"/>
      <c r="C141" s="193"/>
      <c r="D141" s="193"/>
      <c r="E141" s="193"/>
      <c r="F141" s="193"/>
      <c r="G141" s="193"/>
      <c r="H141" s="194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</row>
    <row r="142" spans="2:22">
      <c r="B142" s="275"/>
      <c r="C142" s="193"/>
      <c r="D142" s="193"/>
      <c r="E142" s="193"/>
      <c r="F142" s="193"/>
      <c r="G142" s="193"/>
      <c r="H142" s="194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</row>
    <row r="143" spans="2:22">
      <c r="B143" s="275"/>
      <c r="C143" s="193"/>
      <c r="D143" s="193"/>
      <c r="E143" s="193"/>
      <c r="F143" s="193"/>
      <c r="G143" s="193"/>
      <c r="H143" s="194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</row>
  </sheetData>
  <autoFilter ref="B1:B143"/>
  <mergeCells count="14">
    <mergeCell ref="A7:H7"/>
    <mergeCell ref="F1:H1"/>
    <mergeCell ref="F2:H2"/>
    <mergeCell ref="F3:H3"/>
    <mergeCell ref="F4:H4"/>
    <mergeCell ref="A6:H6"/>
    <mergeCell ref="G9:G12"/>
    <mergeCell ref="H9:H12"/>
    <mergeCell ref="A9:A12"/>
    <mergeCell ref="B9:B12"/>
    <mergeCell ref="C9:C12"/>
    <mergeCell ref="D9:D12"/>
    <mergeCell ref="E9:E12"/>
    <mergeCell ref="F9:F12"/>
  </mergeCells>
  <printOptions horizontalCentered="1"/>
  <pageMargins left="7.874015748031496E-2" right="7.874015748031496E-2" top="0.70866141732283472" bottom="0.31496062992125984" header="0.35433070866141736" footer="0.11811023622047245"/>
  <pageSetup paperSize="9" scale="64" fitToHeight="30" orientation="landscape" r:id="rId1"/>
  <headerFooter differentFirst="1" alignWithMargins="0">
    <oddHeader>&amp;C&amp;"Times New Roman,полужирный"&amp;12&amp;P&amp;R
&amp;"Times New Roman,полужирный"&amp;12Продовження додатка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49"/>
  <sheetViews>
    <sheetView tabSelected="1" zoomScale="65" zoomScaleNormal="65" workbookViewId="0">
      <selection activeCell="H47" sqref="H47"/>
    </sheetView>
  </sheetViews>
  <sheetFormatPr defaultColWidth="9.109375" defaultRowHeight="13.8"/>
  <cols>
    <col min="1" max="1" width="3.6640625" style="277" customWidth="1"/>
    <col min="2" max="2" width="11" style="390" customWidth="1"/>
    <col min="3" max="3" width="7.109375" style="279" customWidth="1"/>
    <col min="4" max="4" width="70.33203125" style="279" customWidth="1"/>
    <col min="5" max="5" width="17.33203125" style="279" customWidth="1"/>
    <col min="6" max="8" width="16.6640625" style="277" bestFit="1" customWidth="1"/>
    <col min="9" max="16384" width="9.109375" style="283"/>
  </cols>
  <sheetData>
    <row r="1" spans="1:8" ht="20.399999999999999">
      <c r="B1" s="278"/>
      <c r="D1" s="277"/>
      <c r="E1" s="280" t="s">
        <v>224</v>
      </c>
      <c r="F1" s="281"/>
      <c r="H1" s="282"/>
    </row>
    <row r="2" spans="1:8" ht="56.4" customHeight="1">
      <c r="B2" s="284"/>
      <c r="C2" s="285"/>
      <c r="D2" s="277"/>
      <c r="E2" s="509" t="s">
        <v>278</v>
      </c>
      <c r="F2" s="509"/>
      <c r="G2" s="509"/>
      <c r="H2" s="509"/>
    </row>
    <row r="3" spans="1:8" ht="21" customHeight="1">
      <c r="B3" s="284"/>
      <c r="C3" s="285"/>
      <c r="D3" s="277"/>
      <c r="E3" s="509" t="s">
        <v>202</v>
      </c>
      <c r="F3" s="509"/>
      <c r="G3" s="509"/>
      <c r="H3" s="509"/>
    </row>
    <row r="4" spans="1:8" ht="22.8">
      <c r="A4" s="510" t="s">
        <v>225</v>
      </c>
      <c r="B4" s="510"/>
      <c r="C4" s="510"/>
      <c r="D4" s="510"/>
      <c r="E4" s="510"/>
      <c r="F4" s="510"/>
      <c r="G4" s="510"/>
      <c r="H4" s="510"/>
    </row>
    <row r="5" spans="1:8" ht="20.399999999999999">
      <c r="A5" s="511" t="s">
        <v>226</v>
      </c>
      <c r="B5" s="511"/>
      <c r="C5" s="511"/>
      <c r="D5" s="511"/>
      <c r="E5" s="511"/>
      <c r="F5" s="511"/>
      <c r="G5" s="511"/>
      <c r="H5" s="511"/>
    </row>
    <row r="6" spans="1:8" ht="17.399999999999999" thickBot="1">
      <c r="A6" s="286"/>
      <c r="B6" s="287"/>
      <c r="C6" s="288"/>
      <c r="D6" s="289"/>
      <c r="E6" s="290"/>
      <c r="F6" s="290"/>
      <c r="G6" s="290"/>
      <c r="H6" s="291" t="s">
        <v>151</v>
      </c>
    </row>
    <row r="7" spans="1:8">
      <c r="A7" s="512" t="s">
        <v>227</v>
      </c>
      <c r="B7" s="514" t="s">
        <v>152</v>
      </c>
      <c r="C7" s="516" t="s">
        <v>154</v>
      </c>
      <c r="D7" s="516" t="s">
        <v>228</v>
      </c>
      <c r="E7" s="516" t="s">
        <v>229</v>
      </c>
      <c r="F7" s="516" t="s">
        <v>230</v>
      </c>
      <c r="G7" s="516"/>
      <c r="H7" s="518"/>
    </row>
    <row r="8" spans="1:8" ht="27" thickBot="1">
      <c r="A8" s="513"/>
      <c r="B8" s="515"/>
      <c r="C8" s="517"/>
      <c r="D8" s="517"/>
      <c r="E8" s="517"/>
      <c r="F8" s="292" t="s">
        <v>231</v>
      </c>
      <c r="G8" s="292" t="s">
        <v>232</v>
      </c>
      <c r="H8" s="293" t="s">
        <v>233</v>
      </c>
    </row>
    <row r="9" spans="1:8" ht="14.4" thickBot="1">
      <c r="A9" s="294">
        <v>1</v>
      </c>
      <c r="B9" s="295">
        <v>2</v>
      </c>
      <c r="C9" s="296" t="s">
        <v>234</v>
      </c>
      <c r="D9" s="296" t="s">
        <v>235</v>
      </c>
      <c r="E9" s="296" t="s">
        <v>236</v>
      </c>
      <c r="F9" s="297">
        <v>6</v>
      </c>
      <c r="G9" s="297">
        <v>7</v>
      </c>
      <c r="H9" s="298">
        <v>8</v>
      </c>
    </row>
    <row r="10" spans="1:8" ht="48.6">
      <c r="A10" s="505" t="s">
        <v>237</v>
      </c>
      <c r="B10" s="299"/>
      <c r="C10" s="300"/>
      <c r="D10" s="301" t="s">
        <v>238</v>
      </c>
      <c r="E10" s="302" t="s">
        <v>239</v>
      </c>
      <c r="F10" s="303"/>
      <c r="G10" s="303"/>
      <c r="H10" s="304"/>
    </row>
    <row r="11" spans="1:8" ht="18.600000000000001" thickBot="1">
      <c r="A11" s="506"/>
      <c r="B11" s="305" t="s">
        <v>24</v>
      </c>
      <c r="C11" s="306">
        <v>133</v>
      </c>
      <c r="D11" s="307" t="s">
        <v>27</v>
      </c>
      <c r="E11" s="308"/>
      <c r="F11" s="391">
        <v>352</v>
      </c>
      <c r="G11" s="310"/>
      <c r="H11" s="311">
        <f>G11+F11</f>
        <v>352</v>
      </c>
    </row>
    <row r="12" spans="1:8" ht="18.600000000000001" thickBot="1">
      <c r="A12" s="312"/>
      <c r="B12" s="313"/>
      <c r="C12" s="314"/>
      <c r="D12" s="315" t="s">
        <v>240</v>
      </c>
      <c r="E12" s="316"/>
      <c r="F12" s="317">
        <f>F11</f>
        <v>352</v>
      </c>
      <c r="G12" s="317">
        <f>G11</f>
        <v>0</v>
      </c>
      <c r="H12" s="317">
        <f>H11</f>
        <v>352</v>
      </c>
    </row>
    <row r="13" spans="1:8" ht="32.4">
      <c r="A13" s="318" t="s">
        <v>241</v>
      </c>
      <c r="B13" s="319"/>
      <c r="C13" s="300"/>
      <c r="D13" s="301" t="s">
        <v>242</v>
      </c>
      <c r="E13" s="302" t="s">
        <v>243</v>
      </c>
      <c r="F13" s="320"/>
      <c r="G13" s="320"/>
      <c r="H13" s="321"/>
    </row>
    <row r="14" spans="1:8" ht="18">
      <c r="A14" s="322"/>
      <c r="B14" s="305" t="s">
        <v>244</v>
      </c>
      <c r="C14" s="306">
        <v>1040</v>
      </c>
      <c r="D14" s="323" t="s">
        <v>245</v>
      </c>
      <c r="E14" s="324"/>
      <c r="F14" s="392">
        <v>50</v>
      </c>
      <c r="G14" s="325"/>
      <c r="H14" s="326">
        <f>G14+F14</f>
        <v>50</v>
      </c>
    </row>
    <row r="15" spans="1:8" ht="47.4" thickBot="1">
      <c r="A15" s="322"/>
      <c r="B15" s="327" t="s">
        <v>246</v>
      </c>
      <c r="C15" s="328">
        <v>1040</v>
      </c>
      <c r="D15" s="329" t="s">
        <v>38</v>
      </c>
      <c r="E15" s="330"/>
      <c r="F15" s="393">
        <v>70</v>
      </c>
      <c r="G15" s="331"/>
      <c r="H15" s="332"/>
    </row>
    <row r="16" spans="1:8" ht="18.600000000000001" thickBot="1">
      <c r="A16" s="333"/>
      <c r="B16" s="334"/>
      <c r="C16" s="335"/>
      <c r="D16" s="315" t="s">
        <v>240</v>
      </c>
      <c r="E16" s="336"/>
      <c r="F16" s="317">
        <f>SUM(F14:F15)</f>
        <v>120</v>
      </c>
      <c r="G16" s="317"/>
      <c r="H16" s="337">
        <f>G16+F16</f>
        <v>120</v>
      </c>
    </row>
    <row r="17" spans="1:8" ht="81">
      <c r="A17" s="505" t="s">
        <v>247</v>
      </c>
      <c r="B17" s="319"/>
      <c r="C17" s="300"/>
      <c r="D17" s="338" t="s">
        <v>248</v>
      </c>
      <c r="E17" s="302" t="s">
        <v>249</v>
      </c>
      <c r="F17" s="320"/>
      <c r="G17" s="320"/>
      <c r="H17" s="321"/>
    </row>
    <row r="18" spans="1:8" ht="18.600000000000001" thickBot="1">
      <c r="A18" s="507"/>
      <c r="B18" s="339" t="s">
        <v>250</v>
      </c>
      <c r="C18" s="306">
        <v>1090</v>
      </c>
      <c r="D18" s="307" t="s">
        <v>251</v>
      </c>
      <c r="E18" s="330"/>
      <c r="F18" s="393">
        <v>81</v>
      </c>
      <c r="G18" s="331"/>
      <c r="H18" s="332">
        <f>F18+G18</f>
        <v>81</v>
      </c>
    </row>
    <row r="19" spans="1:8" ht="18.600000000000001" thickBot="1">
      <c r="A19" s="318"/>
      <c r="B19" s="340"/>
      <c r="C19" s="341"/>
      <c r="D19" s="315" t="s">
        <v>240</v>
      </c>
      <c r="E19" s="342"/>
      <c r="F19" s="317">
        <f>F18</f>
        <v>81</v>
      </c>
      <c r="G19" s="317">
        <f>G18</f>
        <v>0</v>
      </c>
      <c r="H19" s="317">
        <f>H18</f>
        <v>81</v>
      </c>
    </row>
    <row r="20" spans="1:8" ht="48.6">
      <c r="A20" s="318" t="s">
        <v>252</v>
      </c>
      <c r="B20" s="343"/>
      <c r="C20" s="344"/>
      <c r="D20" s="338" t="s">
        <v>253</v>
      </c>
      <c r="E20" s="302" t="s">
        <v>249</v>
      </c>
      <c r="F20" s="320"/>
      <c r="G20" s="320"/>
      <c r="H20" s="321"/>
    </row>
    <row r="21" spans="1:8" ht="18.600000000000001" thickBot="1">
      <c r="A21" s="345"/>
      <c r="B21" s="339" t="s">
        <v>250</v>
      </c>
      <c r="C21" s="306">
        <v>1090</v>
      </c>
      <c r="D21" s="307" t="s">
        <v>251</v>
      </c>
      <c r="E21" s="346"/>
      <c r="F21" s="391">
        <f>80+52.4</f>
        <v>132.4</v>
      </c>
      <c r="G21" s="309"/>
      <c r="H21" s="347">
        <f>F21+G21</f>
        <v>132.4</v>
      </c>
    </row>
    <row r="22" spans="1:8" ht="18.600000000000001" thickBot="1">
      <c r="A22" s="348"/>
      <c r="B22" s="313"/>
      <c r="C22" s="349"/>
      <c r="D22" s="315" t="s">
        <v>240</v>
      </c>
      <c r="E22" s="336"/>
      <c r="F22" s="317">
        <f>F21</f>
        <v>132.4</v>
      </c>
      <c r="G22" s="317">
        <f>G21</f>
        <v>0</v>
      </c>
      <c r="H22" s="317">
        <f>H21</f>
        <v>132.4</v>
      </c>
    </row>
    <row r="23" spans="1:8" ht="64.8">
      <c r="A23" s="505" t="s">
        <v>254</v>
      </c>
      <c r="B23" s="343"/>
      <c r="C23" s="350"/>
      <c r="D23" s="338" t="s">
        <v>255</v>
      </c>
      <c r="E23" s="302" t="s">
        <v>256</v>
      </c>
      <c r="F23" s="320"/>
      <c r="G23" s="320"/>
      <c r="H23" s="321"/>
    </row>
    <row r="24" spans="1:8" ht="18.600000000000001" thickBot="1">
      <c r="A24" s="507"/>
      <c r="B24" s="339" t="s">
        <v>250</v>
      </c>
      <c r="C24" s="306">
        <v>1090</v>
      </c>
      <c r="D24" s="307" t="s">
        <v>251</v>
      </c>
      <c r="E24" s="351"/>
      <c r="F24" s="393">
        <v>83.8</v>
      </c>
      <c r="G24" s="331"/>
      <c r="H24" s="332">
        <f>F24+G24</f>
        <v>83.8</v>
      </c>
    </row>
    <row r="25" spans="1:8" ht="18.600000000000001" thickBot="1">
      <c r="A25" s="348"/>
      <c r="B25" s="313"/>
      <c r="C25" s="352"/>
      <c r="D25" s="315" t="s">
        <v>240</v>
      </c>
      <c r="E25" s="336"/>
      <c r="F25" s="317">
        <f>F24</f>
        <v>83.8</v>
      </c>
      <c r="G25" s="317">
        <f>G24</f>
        <v>0</v>
      </c>
      <c r="H25" s="317">
        <f>H24</f>
        <v>83.8</v>
      </c>
    </row>
    <row r="26" spans="1:8" ht="32.4">
      <c r="A26" s="318" t="s">
        <v>257</v>
      </c>
      <c r="B26" s="319"/>
      <c r="C26" s="353"/>
      <c r="D26" s="301" t="s">
        <v>258</v>
      </c>
      <c r="E26" s="302" t="s">
        <v>259</v>
      </c>
      <c r="F26" s="320"/>
      <c r="G26" s="320"/>
      <c r="H26" s="321"/>
    </row>
    <row r="27" spans="1:8" ht="31.8" thickBot="1">
      <c r="A27" s="322"/>
      <c r="B27" s="305" t="s">
        <v>260</v>
      </c>
      <c r="C27" s="354" t="s">
        <v>44</v>
      </c>
      <c r="D27" s="355" t="s">
        <v>168</v>
      </c>
      <c r="E27" s="356"/>
      <c r="F27" s="391">
        <v>75.400000000000006</v>
      </c>
      <c r="G27" s="309"/>
      <c r="H27" s="347">
        <f>G27+F27</f>
        <v>75.400000000000006</v>
      </c>
    </row>
    <row r="28" spans="1:8" ht="18.600000000000001" thickBot="1">
      <c r="A28" s="357"/>
      <c r="B28" s="358"/>
      <c r="C28" s="314"/>
      <c r="D28" s="315" t="s">
        <v>240</v>
      </c>
      <c r="E28" s="316"/>
      <c r="F28" s="317">
        <f>F27</f>
        <v>75.400000000000006</v>
      </c>
      <c r="G28" s="317">
        <f>G27</f>
        <v>0</v>
      </c>
      <c r="H28" s="337">
        <f>G28+F28</f>
        <v>75.400000000000006</v>
      </c>
    </row>
    <row r="29" spans="1:8" ht="32.4">
      <c r="A29" s="359" t="s">
        <v>261</v>
      </c>
      <c r="B29" s="343"/>
      <c r="C29" s="360"/>
      <c r="D29" s="361" t="s">
        <v>262</v>
      </c>
      <c r="E29" s="302" t="s">
        <v>263</v>
      </c>
      <c r="F29" s="310"/>
      <c r="G29" s="310"/>
      <c r="H29" s="362"/>
    </row>
    <row r="30" spans="1:8" ht="18">
      <c r="A30" s="359"/>
      <c r="B30" s="305" t="s">
        <v>264</v>
      </c>
      <c r="C30" s="306">
        <v>133</v>
      </c>
      <c r="D30" s="363" t="s">
        <v>27</v>
      </c>
      <c r="E30" s="364"/>
      <c r="F30" s="325"/>
      <c r="G30" s="325">
        <v>230</v>
      </c>
      <c r="H30" s="326">
        <f t="shared" ref="H30:H39" si="0">F30+G30</f>
        <v>230</v>
      </c>
    </row>
    <row r="31" spans="1:8" ht="18">
      <c r="A31" s="359"/>
      <c r="B31" s="305" t="s">
        <v>265</v>
      </c>
      <c r="C31" s="306">
        <v>824</v>
      </c>
      <c r="D31" s="355" t="s">
        <v>42</v>
      </c>
      <c r="E31" s="364"/>
      <c r="F31" s="325"/>
      <c r="G31" s="325">
        <v>3</v>
      </c>
      <c r="H31" s="326">
        <f t="shared" si="0"/>
        <v>3</v>
      </c>
    </row>
    <row r="32" spans="1:8" ht="31.2">
      <c r="A32" s="359"/>
      <c r="B32" s="305" t="s">
        <v>260</v>
      </c>
      <c r="C32" s="306">
        <v>828</v>
      </c>
      <c r="D32" s="355" t="s">
        <v>168</v>
      </c>
      <c r="E32" s="364"/>
      <c r="F32" s="325"/>
      <c r="G32" s="325">
        <v>23</v>
      </c>
      <c r="H32" s="326">
        <f t="shared" si="0"/>
        <v>23</v>
      </c>
    </row>
    <row r="33" spans="1:8" ht="18">
      <c r="A33" s="359"/>
      <c r="B33" s="305" t="s">
        <v>266</v>
      </c>
      <c r="C33" s="306">
        <v>620</v>
      </c>
      <c r="D33" s="365" t="s">
        <v>267</v>
      </c>
      <c r="E33" s="364"/>
      <c r="F33" s="392">
        <v>20</v>
      </c>
      <c r="G33" s="325"/>
      <c r="H33" s="326">
        <f t="shared" si="0"/>
        <v>20</v>
      </c>
    </row>
    <row r="34" spans="1:8" ht="18">
      <c r="A34" s="359"/>
      <c r="B34" s="305" t="s">
        <v>268</v>
      </c>
      <c r="C34" s="306">
        <v>620</v>
      </c>
      <c r="D34" s="323" t="s">
        <v>50</v>
      </c>
      <c r="E34" s="364"/>
      <c r="F34" s="392">
        <v>1414.72</v>
      </c>
      <c r="G34" s="325"/>
      <c r="H34" s="326">
        <f t="shared" si="0"/>
        <v>1414.72</v>
      </c>
    </row>
    <row r="35" spans="1:8" ht="31.2">
      <c r="A35" s="359"/>
      <c r="B35" s="305" t="s">
        <v>269</v>
      </c>
      <c r="C35" s="306">
        <v>443</v>
      </c>
      <c r="D35" s="323" t="s">
        <v>175</v>
      </c>
      <c r="E35" s="364"/>
      <c r="F35" s="325"/>
      <c r="G35" s="392">
        <v>490.56</v>
      </c>
      <c r="H35" s="326">
        <f t="shared" si="0"/>
        <v>490.56</v>
      </c>
    </row>
    <row r="36" spans="1:8" ht="31.2">
      <c r="A36" s="359"/>
      <c r="B36" s="305" t="s">
        <v>270</v>
      </c>
      <c r="C36" s="306">
        <v>443</v>
      </c>
      <c r="D36" s="323" t="s">
        <v>178</v>
      </c>
      <c r="E36" s="364"/>
      <c r="F36" s="325"/>
      <c r="G36" s="392">
        <v>90</v>
      </c>
      <c r="H36" s="326">
        <f t="shared" si="0"/>
        <v>90</v>
      </c>
    </row>
    <row r="37" spans="1:8" ht="31.2">
      <c r="A37" s="359"/>
      <c r="B37" s="305">
        <v>117362</v>
      </c>
      <c r="C37" s="306">
        <v>490</v>
      </c>
      <c r="D37" s="323" t="s">
        <v>184</v>
      </c>
      <c r="E37" s="364"/>
      <c r="F37" s="325"/>
      <c r="G37" s="392">
        <v>449.2</v>
      </c>
      <c r="H37" s="326">
        <f t="shared" si="0"/>
        <v>449.2</v>
      </c>
    </row>
    <row r="38" spans="1:8" ht="31.2">
      <c r="A38" s="359"/>
      <c r="B38" s="305" t="s">
        <v>271</v>
      </c>
      <c r="C38" s="306">
        <v>456</v>
      </c>
      <c r="D38" s="323" t="s">
        <v>57</v>
      </c>
      <c r="E38" s="364"/>
      <c r="F38" s="392">
        <v>790</v>
      </c>
      <c r="G38" s="392">
        <v>152</v>
      </c>
      <c r="H38" s="326">
        <f t="shared" si="0"/>
        <v>942</v>
      </c>
    </row>
    <row r="39" spans="1:8" ht="18.600000000000001" thickBot="1">
      <c r="A39" s="359"/>
      <c r="B39" s="366" t="s">
        <v>272</v>
      </c>
      <c r="C39" s="367">
        <v>180</v>
      </c>
      <c r="D39" s="363" t="s">
        <v>64</v>
      </c>
      <c r="E39" s="368"/>
      <c r="F39" s="369"/>
      <c r="G39" s="394">
        <v>177.6</v>
      </c>
      <c r="H39" s="332">
        <f t="shared" si="0"/>
        <v>177.6</v>
      </c>
    </row>
    <row r="40" spans="1:8" ht="18.600000000000001" thickBot="1">
      <c r="A40" s="370"/>
      <c r="B40" s="371"/>
      <c r="C40" s="335"/>
      <c r="D40" s="315" t="s">
        <v>240</v>
      </c>
      <c r="E40" s="372"/>
      <c r="F40" s="317">
        <f>SUM(F30:F39)</f>
        <v>2224.7200000000003</v>
      </c>
      <c r="G40" s="317">
        <f>SUM(G30:G39)</f>
        <v>1615.36</v>
      </c>
      <c r="H40" s="317">
        <f>SUM(H30:H39)</f>
        <v>3840.08</v>
      </c>
    </row>
    <row r="41" spans="1:8" ht="78">
      <c r="A41" s="373" t="s">
        <v>273</v>
      </c>
      <c r="B41" s="343"/>
      <c r="C41" s="350"/>
      <c r="D41" s="301" t="s">
        <v>274</v>
      </c>
      <c r="E41" s="302" t="s">
        <v>275</v>
      </c>
      <c r="F41" s="320"/>
      <c r="G41" s="320"/>
      <c r="H41" s="321"/>
    </row>
    <row r="42" spans="1:8" ht="18.600000000000001" thickBot="1">
      <c r="A42" s="374"/>
      <c r="B42" s="305" t="s">
        <v>276</v>
      </c>
      <c r="C42" s="306">
        <v>540</v>
      </c>
      <c r="D42" s="307" t="s">
        <v>61</v>
      </c>
      <c r="E42" s="308"/>
      <c r="F42" s="310"/>
      <c r="G42" s="375">
        <v>169.86702</v>
      </c>
      <c r="H42" s="376">
        <f>F42+G42</f>
        <v>169.86702</v>
      </c>
    </row>
    <row r="43" spans="1:8" ht="18.600000000000001" thickBot="1">
      <c r="A43" s="397"/>
      <c r="B43" s="398"/>
      <c r="C43" s="399"/>
      <c r="D43" s="400" t="s">
        <v>240</v>
      </c>
      <c r="E43" s="342"/>
      <c r="F43" s="401">
        <f>F42</f>
        <v>0</v>
      </c>
      <c r="G43" s="402">
        <f>G42</f>
        <v>169.86702</v>
      </c>
      <c r="H43" s="402">
        <f>H42</f>
        <v>169.86702</v>
      </c>
    </row>
    <row r="44" spans="1:8" ht="78">
      <c r="A44" s="410" t="s">
        <v>281</v>
      </c>
      <c r="B44" s="343"/>
      <c r="C44" s="350"/>
      <c r="D44" s="396" t="s">
        <v>279</v>
      </c>
      <c r="E44" s="302" t="s">
        <v>280</v>
      </c>
      <c r="F44" s="320"/>
      <c r="G44" s="395"/>
      <c r="H44" s="408"/>
    </row>
    <row r="45" spans="1:8" ht="31.8" thickBot="1">
      <c r="A45" s="403"/>
      <c r="B45" s="339" t="s">
        <v>282</v>
      </c>
      <c r="C45" s="404"/>
      <c r="D45" s="407" t="s">
        <v>283</v>
      </c>
      <c r="E45" s="405"/>
      <c r="F45" s="369">
        <v>23</v>
      </c>
      <c r="G45" s="406"/>
      <c r="H45" s="409">
        <f>F45+G45</f>
        <v>23</v>
      </c>
    </row>
    <row r="46" spans="1:8" ht="18.600000000000001" thickBot="1">
      <c r="A46" s="370"/>
      <c r="B46" s="371"/>
      <c r="C46" s="335"/>
      <c r="D46" s="315" t="s">
        <v>240</v>
      </c>
      <c r="E46" s="372"/>
      <c r="F46" s="317">
        <f>F45</f>
        <v>23</v>
      </c>
      <c r="G46" s="317">
        <f t="shared" ref="G46:H46" si="1">G45</f>
        <v>0</v>
      </c>
      <c r="H46" s="317">
        <f t="shared" si="1"/>
        <v>23</v>
      </c>
    </row>
    <row r="47" spans="1:8" ht="18.600000000000001" thickBot="1">
      <c r="A47" s="377"/>
      <c r="B47" s="378"/>
      <c r="C47" s="379"/>
      <c r="D47" s="380" t="s">
        <v>16</v>
      </c>
      <c r="E47" s="381"/>
      <c r="F47" s="382">
        <f>F12+F16+F19+F22+F25+F28+F40+F43+F46</f>
        <v>3092.32</v>
      </c>
      <c r="G47" s="383">
        <f>G12+G16+G19+G22+G25+G28+G40+G43+G46</f>
        <v>1785.2270199999998</v>
      </c>
      <c r="H47" s="383">
        <f>H12+H16+H19+H22+H25+H28+H40+H43+H46</f>
        <v>4877.54702</v>
      </c>
    </row>
    <row r="48" spans="1:8" ht="18">
      <c r="A48" s="384"/>
      <c r="B48" s="385"/>
      <c r="C48" s="386"/>
      <c r="D48" s="387"/>
      <c r="E48" s="388"/>
      <c r="F48" s="389"/>
      <c r="G48" s="389"/>
      <c r="H48" s="389"/>
    </row>
    <row r="49" spans="4:6" ht="25.2">
      <c r="D49" s="508" t="s">
        <v>277</v>
      </c>
      <c r="E49" s="508"/>
      <c r="F49" s="508"/>
    </row>
  </sheetData>
  <mergeCells count="14">
    <mergeCell ref="A10:A11"/>
    <mergeCell ref="A17:A18"/>
    <mergeCell ref="A23:A24"/>
    <mergeCell ref="D49:F49"/>
    <mergeCell ref="E2:H2"/>
    <mergeCell ref="E3:H3"/>
    <mergeCell ref="A4:H4"/>
    <mergeCell ref="A5:H5"/>
    <mergeCell ref="A7:A8"/>
    <mergeCell ref="B7:B8"/>
    <mergeCell ref="C7:C8"/>
    <mergeCell ref="D7:D8"/>
    <mergeCell ref="E7:E8"/>
    <mergeCell ref="F7:H7"/>
  </mergeCells>
  <pageMargins left="0.78740157480314965" right="0.39370078740157483" top="0.39370078740157483" bottom="0.39370078740157483" header="0" footer="0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Дод. 1</vt:lpstr>
      <vt:lpstr>Дод. 2</vt:lpstr>
      <vt:lpstr>Дод. 3</vt:lpstr>
      <vt:lpstr>Дод. 5</vt:lpstr>
      <vt:lpstr>Дод. 6</vt:lpstr>
      <vt:lpstr>Дод. 7</vt:lpstr>
      <vt:lpstr>дод.8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2018-09-03T05:46:55Z</dcterms:created>
  <dcterms:modified xsi:type="dcterms:W3CDTF">2018-09-03T08:02:03Z</dcterms:modified>
</cp:coreProperties>
</file>